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BOMMELAER\Desktop\Evaluation COVID 19\"/>
    </mc:Choice>
  </mc:AlternateContent>
  <xr:revisionPtr revIDLastSave="0" documentId="13_ncr:1_{0254B694-0F8D-4B19-AF0B-706E4191EC24}" xr6:coauthVersionLast="45" xr6:coauthVersionMax="45" xr10:uidLastSave="{00000000-0000-0000-0000-000000000000}"/>
  <bookViews>
    <workbookView xWindow="-120" yWindow="-120" windowWidth="29040" windowHeight="15840" xr2:uid="{80A33E57-2F6E-4CC5-82AE-3AE3D4C41B6B}"/>
  </bookViews>
  <sheets>
    <sheet name="Page Garde" sheetId="21" r:id="rId1"/>
    <sheet name="Intro" sheetId="22" r:id="rId2"/>
    <sheet name="Logigramme" sheetId="18" r:id="rId3"/>
    <sheet name="Cellule de crise" sheetId="17" r:id="rId4"/>
    <sheet name="RH " sheetId="12" r:id="rId5"/>
    <sheet name="Logistique" sheetId="13" r:id="rId6"/>
    <sheet name="Circuit du resident" sheetId="14" r:id="rId7"/>
    <sheet name="Mesures barrieres " sheetId="15" r:id="rId8"/>
    <sheet name="Precautions complementaires" sheetId="16" r:id="rId9"/>
    <sheet name="Resultats" sheetId="20" r:id="rId10"/>
  </sheets>
  <definedNames>
    <definedName name="_xlnm.Print_Area" localSheetId="3">'Cellule de crise'!$A$1:$N$96</definedName>
    <definedName name="_xlnm.Print_Area" localSheetId="6">'Circuit du resident'!$A$1:$N$102</definedName>
    <definedName name="_xlnm.Print_Area" localSheetId="1">Intro!$A$1:$H$42</definedName>
    <definedName name="_xlnm.Print_Area" localSheetId="2">Logigramme!$A$1:$Q$38</definedName>
    <definedName name="_xlnm.Print_Area" localSheetId="5">Logistique!$A$1:$O$91</definedName>
    <definedName name="_xlnm.Print_Area" localSheetId="7">'Mesures barrieres '!$A$1:$N$40</definedName>
    <definedName name="_xlnm.Print_Area" localSheetId="0">'Page Garde'!$A$1:$H$51</definedName>
    <definedName name="_xlnm.Print_Area" localSheetId="8">'Precautions complementaires'!$A$1:$N$63</definedName>
    <definedName name="_xlnm.Print_Area" localSheetId="9">Resultats!$A$1:$I$38</definedName>
    <definedName name="_xlnm.Print_Area" localSheetId="4">'RH '!$A$1:$O$114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0" i="16" l="1"/>
  <c r="O52" i="14"/>
  <c r="O50" i="14"/>
  <c r="O51" i="14"/>
  <c r="P85" i="12"/>
  <c r="O9" i="16" l="1"/>
  <c r="O10" i="16"/>
  <c r="O11" i="16"/>
  <c r="O12" i="16"/>
  <c r="O13" i="16"/>
  <c r="O14" i="16"/>
  <c r="O15" i="16"/>
  <c r="O16" i="16"/>
  <c r="O17" i="16"/>
  <c r="O18" i="16"/>
  <c r="O19" i="16"/>
  <c r="O20" i="16"/>
  <c r="O21" i="16"/>
  <c r="O22" i="16"/>
  <c r="O23" i="16"/>
  <c r="O24" i="16"/>
  <c r="O25" i="16"/>
  <c r="O26" i="16"/>
  <c r="O27" i="16"/>
  <c r="O28" i="16"/>
  <c r="O29" i="16"/>
  <c r="O30" i="16"/>
  <c r="O31" i="16"/>
  <c r="O32" i="16"/>
  <c r="O33" i="16"/>
  <c r="O34" i="16"/>
  <c r="O35" i="16"/>
  <c r="O36" i="16"/>
  <c r="O37" i="16"/>
  <c r="O39" i="16"/>
  <c r="O41" i="16"/>
  <c r="O42" i="16"/>
  <c r="O43" i="16"/>
  <c r="O44" i="16"/>
  <c r="O45" i="16"/>
  <c r="O46" i="16"/>
  <c r="O47" i="16"/>
  <c r="O48" i="16"/>
  <c r="O49" i="16"/>
  <c r="O50" i="16"/>
  <c r="O51" i="16"/>
  <c r="O52" i="16"/>
  <c r="O53" i="16"/>
  <c r="O54" i="16"/>
  <c r="O55" i="16"/>
  <c r="O56" i="16"/>
  <c r="O57" i="16"/>
  <c r="O59" i="16"/>
  <c r="O60" i="16"/>
  <c r="O8" i="16"/>
  <c r="O9" i="15"/>
  <c r="O10" i="15"/>
  <c r="O11" i="15"/>
  <c r="O12" i="15"/>
  <c r="O13" i="15"/>
  <c r="O14" i="15"/>
  <c r="O15" i="15"/>
  <c r="O16" i="15"/>
  <c r="O17" i="15"/>
  <c r="O18" i="15"/>
  <c r="O19" i="15"/>
  <c r="O20" i="15"/>
  <c r="O22" i="15"/>
  <c r="O23" i="15"/>
  <c r="O24" i="15"/>
  <c r="O25" i="15"/>
  <c r="O26" i="15"/>
  <c r="O27" i="15"/>
  <c r="O28" i="15"/>
  <c r="O29" i="15"/>
  <c r="O30" i="15"/>
  <c r="O31" i="15"/>
  <c r="O32" i="15"/>
  <c r="O33" i="15"/>
  <c r="O34" i="15"/>
  <c r="O35" i="15"/>
  <c r="O36" i="15"/>
  <c r="O8" i="15"/>
  <c r="O80" i="14"/>
  <c r="O81" i="14"/>
  <c r="O82" i="14"/>
  <c r="O83" i="14"/>
  <c r="O84" i="14"/>
  <c r="O85" i="14"/>
  <c r="O86" i="14"/>
  <c r="O87" i="14"/>
  <c r="O89" i="14"/>
  <c r="O90" i="14"/>
  <c r="O91" i="14"/>
  <c r="O92" i="14"/>
  <c r="O93" i="14"/>
  <c r="O95" i="14"/>
  <c r="O96" i="14"/>
  <c r="O97" i="14"/>
  <c r="O98" i="14"/>
  <c r="O74" i="14"/>
  <c r="O75" i="14"/>
  <c r="O76" i="14"/>
  <c r="O77" i="14"/>
  <c r="O79" i="14"/>
  <c r="O57" i="14"/>
  <c r="O58" i="14"/>
  <c r="O59" i="14"/>
  <c r="O60" i="14"/>
  <c r="O61" i="14"/>
  <c r="O62" i="14"/>
  <c r="O63" i="14"/>
  <c r="O64" i="14"/>
  <c r="O65" i="14"/>
  <c r="O66" i="14"/>
  <c r="O67" i="14"/>
  <c r="O68" i="14"/>
  <c r="O69" i="14"/>
  <c r="O70" i="14"/>
  <c r="O71" i="14"/>
  <c r="O73" i="14"/>
  <c r="O34" i="14"/>
  <c r="O35" i="14"/>
  <c r="O36" i="14"/>
  <c r="O37" i="14"/>
  <c r="O38" i="14"/>
  <c r="O39" i="14"/>
  <c r="O40" i="14"/>
  <c r="O41" i="14"/>
  <c r="O42" i="14"/>
  <c r="O43" i="14"/>
  <c r="O44" i="14"/>
  <c r="O45" i="14"/>
  <c r="O46" i="14"/>
  <c r="O47" i="14"/>
  <c r="O48" i="14"/>
  <c r="O49" i="14"/>
  <c r="O54" i="14"/>
  <c r="O56" i="14"/>
  <c r="O22" i="14"/>
  <c r="O23" i="14"/>
  <c r="O25" i="14"/>
  <c r="O26" i="14"/>
  <c r="O28" i="14"/>
  <c r="O29" i="14"/>
  <c r="O30" i="14"/>
  <c r="O31" i="14"/>
  <c r="O33" i="14"/>
  <c r="O9" i="14"/>
  <c r="O10" i="14"/>
  <c r="O11" i="14"/>
  <c r="O12" i="14"/>
  <c r="O13" i="14"/>
  <c r="O15" i="14"/>
  <c r="O16" i="14"/>
  <c r="O17" i="14"/>
  <c r="O18" i="14"/>
  <c r="O21" i="14"/>
  <c r="O8" i="14"/>
  <c r="O90" i="17"/>
  <c r="O91" i="17"/>
  <c r="O92" i="17"/>
  <c r="O93" i="17"/>
  <c r="O89" i="17"/>
  <c r="O69" i="17"/>
  <c r="O70" i="17"/>
  <c r="O71" i="17"/>
  <c r="O72" i="17"/>
  <c r="O73" i="17"/>
  <c r="O74" i="17"/>
  <c r="O75" i="17"/>
  <c r="O76" i="17"/>
  <c r="O77" i="17"/>
  <c r="O78" i="17"/>
  <c r="O79" i="17"/>
  <c r="O80" i="17"/>
  <c r="O81" i="17"/>
  <c r="O82" i="17"/>
  <c r="O83" i="17"/>
  <c r="O84" i="17"/>
  <c r="O85" i="17"/>
  <c r="O86" i="17"/>
  <c r="O87" i="17"/>
  <c r="O68" i="17"/>
  <c r="O64" i="17"/>
  <c r="O62" i="17"/>
  <c r="O52" i="17"/>
  <c r="O53" i="17"/>
  <c r="O54" i="17"/>
  <c r="O55" i="17"/>
  <c r="O56" i="17"/>
  <c r="O57" i="17"/>
  <c r="O58" i="17"/>
  <c r="O60" i="17"/>
  <c r="O61" i="17"/>
  <c r="O48" i="17"/>
  <c r="O49" i="17"/>
  <c r="O51" i="17"/>
  <c r="O47" i="17"/>
  <c r="O42" i="17"/>
  <c r="O43" i="17"/>
  <c r="O44" i="17"/>
  <c r="O45" i="17"/>
  <c r="O41" i="17"/>
  <c r="O39" i="17"/>
  <c r="O38" i="17"/>
  <c r="O37" i="17"/>
  <c r="O36" i="17"/>
  <c r="O30" i="17"/>
  <c r="O31" i="17"/>
  <c r="O32" i="17"/>
  <c r="O33" i="17"/>
  <c r="O34" i="17"/>
  <c r="O29" i="17"/>
  <c r="O18" i="17"/>
  <c r="O19" i="17"/>
  <c r="O20" i="17"/>
  <c r="O21" i="17"/>
  <c r="O22" i="17"/>
  <c r="O23" i="17"/>
  <c r="O24" i="17"/>
  <c r="O25" i="17"/>
  <c r="O17" i="17"/>
  <c r="O8" i="17"/>
  <c r="O9" i="17"/>
  <c r="O10" i="17"/>
  <c r="O11" i="17"/>
  <c r="O12" i="17"/>
  <c r="O13" i="17"/>
  <c r="O14" i="17"/>
  <c r="O15" i="17"/>
  <c r="O7" i="17"/>
  <c r="P8" i="12"/>
  <c r="P11" i="12"/>
  <c r="P12" i="12"/>
  <c r="P13" i="12"/>
  <c r="P14" i="12"/>
  <c r="P15" i="12"/>
  <c r="P16" i="12"/>
  <c r="P17" i="12"/>
  <c r="P18" i="12"/>
  <c r="P19" i="12"/>
  <c r="P20" i="12"/>
  <c r="P21" i="12"/>
  <c r="P22" i="12"/>
  <c r="P24" i="12"/>
  <c r="P25" i="12"/>
  <c r="P26" i="12"/>
  <c r="P28" i="12"/>
  <c r="P29" i="12"/>
  <c r="P31" i="12"/>
  <c r="P34" i="12"/>
  <c r="P35" i="12"/>
  <c r="P36" i="12"/>
  <c r="P37" i="12"/>
  <c r="P39" i="12"/>
  <c r="P40" i="12"/>
  <c r="P44" i="12"/>
  <c r="P45" i="12"/>
  <c r="P47" i="12"/>
  <c r="P48" i="12"/>
  <c r="P49" i="12"/>
  <c r="P51" i="12"/>
  <c r="P52" i="12"/>
  <c r="P56" i="12"/>
  <c r="P57" i="12"/>
  <c r="P58" i="12"/>
  <c r="P59" i="12"/>
  <c r="P60" i="12"/>
  <c r="P61" i="12"/>
  <c r="P62" i="12"/>
  <c r="P64" i="12"/>
  <c r="P65" i="12"/>
  <c r="P67" i="12"/>
  <c r="P68" i="12"/>
  <c r="P69" i="12"/>
  <c r="P70" i="12"/>
  <c r="P71" i="12"/>
  <c r="P72" i="12"/>
  <c r="P73" i="12"/>
  <c r="P74" i="12"/>
  <c r="P76" i="12"/>
  <c r="P77" i="12"/>
  <c r="P78" i="12"/>
  <c r="P79" i="12"/>
  <c r="P81" i="12"/>
  <c r="P82" i="12"/>
  <c r="P83" i="12"/>
  <c r="P84" i="12"/>
  <c r="P89" i="12"/>
  <c r="P91" i="12"/>
  <c r="P93" i="12"/>
  <c r="P94" i="12"/>
  <c r="P95" i="12"/>
  <c r="P96" i="12"/>
  <c r="P97" i="12"/>
  <c r="P98" i="12"/>
  <c r="P101" i="12"/>
  <c r="P102" i="12"/>
  <c r="P103" i="12"/>
  <c r="P104" i="12"/>
  <c r="P106" i="12"/>
  <c r="P108" i="12"/>
  <c r="P109" i="12"/>
  <c r="P110" i="12"/>
  <c r="P7" i="12"/>
  <c r="O62" i="16" l="1"/>
  <c r="H62" i="16" s="1"/>
  <c r="H13" i="20" s="1"/>
  <c r="P112" i="12"/>
  <c r="H112" i="12" s="1"/>
  <c r="H5" i="20" s="1"/>
  <c r="O38" i="15"/>
  <c r="H38" i="15" s="1"/>
  <c r="H11" i="20" s="1"/>
  <c r="O100" i="14"/>
  <c r="H100" i="14" s="1"/>
  <c r="H9" i="20" s="1"/>
  <c r="O95" i="17"/>
  <c r="I95" i="17" s="1"/>
  <c r="H3" i="20" s="1"/>
  <c r="P8" i="13"/>
  <c r="P9" i="13"/>
  <c r="P10" i="13" l="1"/>
  <c r="P11" i="13"/>
  <c r="P12" i="13"/>
  <c r="P13" i="13"/>
  <c r="P14" i="13"/>
  <c r="P15" i="13"/>
  <c r="P16" i="13"/>
  <c r="P17" i="13"/>
  <c r="P18" i="13"/>
  <c r="P19" i="13"/>
  <c r="P20" i="13"/>
  <c r="P21" i="13"/>
  <c r="P22" i="13"/>
  <c r="P23" i="13"/>
  <c r="P24" i="13"/>
  <c r="P25" i="13"/>
  <c r="P26" i="13"/>
  <c r="P27" i="13"/>
  <c r="P28" i="13"/>
  <c r="P29" i="13"/>
  <c r="P30" i="13"/>
  <c r="P33" i="13"/>
  <c r="P34" i="13"/>
  <c r="P35" i="13"/>
  <c r="P36" i="13"/>
  <c r="P37" i="13"/>
  <c r="P38" i="13"/>
  <c r="P39" i="13"/>
  <c r="P40" i="13"/>
  <c r="P41" i="13"/>
  <c r="P42" i="13"/>
  <c r="P43" i="13"/>
  <c r="P44" i="13"/>
  <c r="P46" i="13"/>
  <c r="P47" i="13"/>
  <c r="P48" i="13"/>
  <c r="P49" i="13"/>
  <c r="P50" i="13"/>
  <c r="P52" i="13"/>
  <c r="P53" i="13"/>
  <c r="P54" i="13"/>
  <c r="P55" i="13"/>
  <c r="P56" i="13"/>
  <c r="P57" i="13"/>
  <c r="P58" i="13"/>
  <c r="P59" i="13"/>
  <c r="P62" i="13"/>
  <c r="P63" i="13"/>
  <c r="P64" i="13"/>
  <c r="P65" i="13"/>
  <c r="P66" i="13"/>
  <c r="P67" i="13"/>
  <c r="P70" i="13"/>
  <c r="P71" i="13"/>
  <c r="P72" i="13"/>
  <c r="P73" i="13"/>
  <c r="P74" i="13"/>
  <c r="P75" i="13"/>
  <c r="P78" i="13"/>
  <c r="P79" i="13"/>
  <c r="P80" i="13"/>
  <c r="P81" i="13"/>
  <c r="P82" i="13"/>
  <c r="P83" i="13"/>
  <c r="P84" i="13"/>
  <c r="P85" i="13"/>
  <c r="P86" i="13"/>
  <c r="P87" i="13"/>
  <c r="P89" i="13" l="1"/>
  <c r="P91" i="13" s="1"/>
  <c r="H89" i="13" s="1"/>
  <c r="H7" i="20" s="1"/>
  <c r="P7" i="13" l="1"/>
</calcChain>
</file>

<file path=xl/sharedStrings.xml><?xml version="1.0" encoding="utf-8"?>
<sst xmlns="http://schemas.openxmlformats.org/spreadsheetml/2006/main" count="999" uniqueCount="921">
  <si>
    <t>Organisation COVID 19</t>
  </si>
  <si>
    <t>Activation Plan Bleu</t>
  </si>
  <si>
    <t>Activation PCA</t>
  </si>
  <si>
    <t>Cellule de crise</t>
  </si>
  <si>
    <t>Circuit du résident</t>
  </si>
  <si>
    <t>Gestion des stock</t>
  </si>
  <si>
    <t>Hospitalisation</t>
  </si>
  <si>
    <t>PC Air</t>
  </si>
  <si>
    <t>PC Gouttelettes</t>
  </si>
  <si>
    <t>Surblouses</t>
  </si>
  <si>
    <t>Directeur</t>
  </si>
  <si>
    <t>IDE</t>
  </si>
  <si>
    <t>IDEC</t>
  </si>
  <si>
    <t>Psycho</t>
  </si>
  <si>
    <t>Resp Restauration</t>
  </si>
  <si>
    <t>Linge</t>
  </si>
  <si>
    <t>Garde enfant du personnel</t>
  </si>
  <si>
    <t>Gestion des positions des agents absents</t>
  </si>
  <si>
    <t>Mobilité</t>
  </si>
  <si>
    <t>Prevention</t>
  </si>
  <si>
    <t>Communication</t>
  </si>
  <si>
    <t>DC</t>
  </si>
  <si>
    <t>Check liste ehpad</t>
  </si>
  <si>
    <t xml:space="preserve">https://covid.com-scape.fr/coronavirus-ehpad </t>
  </si>
  <si>
    <t>a l'accueil</t>
  </si>
  <si>
    <t>une liste de personnes concernées et leurs coordonnées est établie</t>
  </si>
  <si>
    <t>il est connu des professionnels</t>
  </si>
  <si>
    <t>Les mesures de distanciation sociale sont appliquées pour la protection des résidents :</t>
  </si>
  <si>
    <t>En réorganisant l’espace de la salle à manger (1m50 entre chaque convive)</t>
  </si>
  <si>
    <t>En organisant plusieurs services de repas</t>
  </si>
  <si>
    <t>En l’absence de cas, en limitant les activités à des groupes restreints voire en activités individuelles si elles sont jugées essentielles</t>
  </si>
  <si>
    <t>Les résidents se conforment le mieux possible aux mesures de confinement au sein de la structure</t>
  </si>
  <si>
    <t>L’hygiène des mains pluriquotidienne des résidents est renforcée</t>
  </si>
  <si>
    <t>La connaissance des symptômes par les professionnels a été vérifiée</t>
  </si>
  <si>
    <t>La liste des besoins en matériel est établie</t>
  </si>
  <si>
    <t>PHA</t>
  </si>
  <si>
    <t>Savon doux liquide Essuie-mains Masques chirurgicaux</t>
  </si>
  <si>
    <t>Tabliers à usage unique Gants de soin</t>
  </si>
  <si>
    <t>Lunettes de protection</t>
  </si>
  <si>
    <t>Sacs à linge à ouverture hydrosoluble Sacs DASRI</t>
  </si>
  <si>
    <t>Lecteur de glycémies et bandelettes</t>
  </si>
  <si>
    <t>Mouchoirs UU….</t>
  </si>
  <si>
    <t>Le chariot d’urgence est disponible</t>
  </si>
  <si>
    <t>Il a été contrôlé Il est complet</t>
  </si>
  <si>
    <t>Il peut être isolé du reste des chambres (fermé par des portes coupe-feu par exemple)</t>
  </si>
  <si>
    <t>Un affichage d’identification du secteur est apposé sur les portes d’accès</t>
  </si>
  <si>
    <t>Le service des repas en chambre est organisé dès le premier cas</t>
  </si>
  <si>
    <t>En cas d'hébergement en chambre double, il est possible d'installer le résident sain dans une autre chambre</t>
  </si>
  <si>
    <t>Les modalités de prise en charge dès l’apparition d’un cas suspect ou confirmé sont définies</t>
  </si>
  <si>
    <t>Le suivi médical des résidents est en priorité assuré par le médecin coordonnateur</t>
  </si>
  <si>
    <t>Les protocoles écrits spécifiques existent et leur diffusion aux professionnels est effective</t>
  </si>
  <si>
    <t>La compréhension des mesures a été vérifiée</t>
  </si>
  <si>
    <t>Chiffons à usage unique ou réutilisables Bandeaux de lavage du sol</t>
  </si>
  <si>
    <t>Balai de balayage humide + gazes</t>
  </si>
  <si>
    <t>Les modalités d’entretien des locaux et du matériel sont définies</t>
  </si>
  <si>
    <t>Une aération pluriquotidienne de toutes les pièces est organisée</t>
  </si>
  <si>
    <t>Téléphone de service,</t>
  </si>
  <si>
    <t>Claviers, tablettes, extérieur mobilier salle de soin,</t>
  </si>
  <si>
    <t>Les modalités de collecte et d’entretien du linge sont définies dans un protocole écrit</t>
  </si>
  <si>
    <t>L’emballage du linge dans des sacs à ouverture hydrosoluble est prévu</t>
  </si>
  <si>
    <t>Il tient compte des demandes du prestataire si besoin</t>
  </si>
  <si>
    <t>Vêtements des résidents, linge de lit, Linge de toilette</t>
  </si>
  <si>
    <t>Elle prévoit l’éducation du résident autonome et continent à l’utilisation de ses toilettes</t>
  </si>
  <si>
    <t>Elle prévoit l’emploi prioritaire de sacs collecteurs avec gélifiant pour protéger les dispositifs de recueil</t>
  </si>
  <si>
    <t>Les modalités de prise des repas en chambre sont définies</t>
  </si>
  <si>
    <t>Il est prévu que la vaisselle soit lavée au lave-vaisselle</t>
  </si>
  <si>
    <t>Température de lavage de la vaisselle 60°C, cycle long</t>
  </si>
  <si>
    <t>La protection des professionnels</t>
  </si>
  <si>
    <t>Il existe une procédure décrivant les modalités de la vie de l’équipe qui prend en compte :</t>
  </si>
  <si>
    <t>Le lavage de la vaisselle utilisée par les professionnels en lave-vaisselle</t>
  </si>
  <si>
    <t>Il est prévu que les professionnels aient accès aux produits d’hygiène des mains</t>
  </si>
  <si>
    <t>Les professionnels disposent des moyens nécessaires à leur protection dans le respect des :</t>
  </si>
  <si>
    <t>Précautions standard</t>
  </si>
  <si>
    <t>Précautions complémentaires Contact, Précautions complémentaires Gouttelettes</t>
  </si>
  <si>
    <t>Masques chirurgicaux</t>
  </si>
  <si>
    <t>APR FFP2 uniquement si gestes à risque de générer un aérosol</t>
  </si>
  <si>
    <t>La procédure prévoit les conditions de port du masque en continu</t>
  </si>
  <si>
    <t>La procédure prévoit l’entretien des lunettes de protection après chaque utilisation</t>
  </si>
  <si>
    <t>L’ensemble des professionnels a bénéficié de séances d’entrainement :</t>
  </si>
  <si>
    <t>sur le choix et le port du masque</t>
  </si>
  <si>
    <t>A l'embauche, chaque professionnel signe un registre attestant de l'absence de symptômes</t>
  </si>
  <si>
    <t xml:space="preserve">Un contrôle du registre est effectif </t>
  </si>
  <si>
    <t>Une liste des personnels concerné a été faite</t>
  </si>
  <si>
    <t>Les moyens sont définis organisés diffusés</t>
  </si>
  <si>
    <t>des solutions alternatives</t>
  </si>
  <si>
    <t>Professionnel fragiles et a risque</t>
  </si>
  <si>
    <t>absence en lien avec la garde d'enfant</t>
  </si>
  <si>
    <t>Information des agents</t>
  </si>
  <si>
    <t>Distanciation</t>
  </si>
  <si>
    <t>A domicile</t>
  </si>
  <si>
    <t>Priorité des tests</t>
  </si>
  <si>
    <t xml:space="preserve">Eviction si T° ≥ 38°C                                       </t>
  </si>
  <si>
    <t>Le soutien psychologique est</t>
  </si>
  <si>
    <t>organisé</t>
  </si>
  <si>
    <t>diffusé</t>
  </si>
  <si>
    <t>Information sur l'existence des protocoles pouvant être appliqués selon la nature de la crise</t>
  </si>
  <si>
    <t>Affichage des messages de prévention sur le panneau destiné aux salariés</t>
  </si>
  <si>
    <t>Formation sur site les salariés aux mesures de prévention</t>
  </si>
  <si>
    <t xml:space="preserve">Report des réunions non indispensables </t>
  </si>
  <si>
    <t>Limitation du nombre de participants aux réunions ne pouvant être reportées</t>
  </si>
  <si>
    <t>OUI</t>
  </si>
  <si>
    <t>NON</t>
  </si>
  <si>
    <t>Les modalités de protection des professionnels</t>
  </si>
  <si>
    <t>SCORE</t>
  </si>
  <si>
    <t>ORGANISATION DU TRAVAIL</t>
  </si>
  <si>
    <t>Le plan existe il prévoit:</t>
  </si>
  <si>
    <t>Le passage des soignants en contrats temps partiel en temps complet</t>
  </si>
  <si>
    <t>La réorganisation les fiches de postes en journées de 12h</t>
  </si>
  <si>
    <t>Le rappel des soignants en congés (tous types de congés sauf CLM, CLD, AT/MP, CMO et congés maternités), de même les CET sont mobilisables (préretraite…)</t>
  </si>
  <si>
    <t>La possibilité de redéployer le personnel administratif en temps hôtelier</t>
  </si>
  <si>
    <t>Le redéploiement des services type « accueil de jour »  éventuellement fermés</t>
  </si>
  <si>
    <t>Le rappel des personnels partis en retraite</t>
  </si>
  <si>
    <t>Le Recours aux CDD</t>
  </si>
  <si>
    <t>Le recours aux agences d’intérim</t>
  </si>
  <si>
    <t>Renfort</t>
  </si>
  <si>
    <t>Moyens transport</t>
  </si>
  <si>
    <t xml:space="preserve">L’organisation du travail des équipes et la continuité du service sont définies
</t>
  </si>
  <si>
    <t>Mise en place d'un sas d'accueil ou d'un circuit dédié existe</t>
  </si>
  <si>
    <t>Réunions</t>
  </si>
  <si>
    <t>PROTECTIONS- PREVENTIONS et SECURITE DU PERSONNEL</t>
  </si>
  <si>
    <r>
      <t>L</t>
    </r>
    <r>
      <rPr>
        <i/>
        <sz val="11"/>
        <rFont val="Calibri"/>
        <family val="2"/>
        <scheme val="minor"/>
      </rPr>
      <t>e passage des professionnels au vestiaire à l'embauche et à la débauche est échelonné</t>
    </r>
  </si>
  <si>
    <t>La restriction des réunions d’équipe au strict nécessaire</t>
  </si>
  <si>
    <t>L’organisation des temps de transmissions</t>
  </si>
  <si>
    <t>L’organisation des pauses et des repas en groupes restreints et dans le respect des mesures de distanciation physique</t>
  </si>
  <si>
    <t>La prise des repas et des pauses des professionnels « cas contact » asymptomatiques (seul)</t>
  </si>
  <si>
    <t>Le respect de la distanciation sociale en tous lieux</t>
  </si>
  <si>
    <t>Gants</t>
  </si>
  <si>
    <t xml:space="preserve">Surblouses à usage unique Tabliers imperméables à UU </t>
  </si>
  <si>
    <t>Prise de température frontale à l'embauche (prise de poste)</t>
  </si>
  <si>
    <t>sur l’habillage-déshabillage pour les soins à un résident malade Covid +</t>
  </si>
  <si>
    <t>La CAT face à un patient symptomatique est définie dans des protocoles écrits</t>
  </si>
  <si>
    <t>INFORMATION</t>
  </si>
  <si>
    <t xml:space="preserve">Les modalités de réalisation de soins à une personne décédée sont définies 
</t>
  </si>
  <si>
    <t>Ecrites et diffusées</t>
  </si>
  <si>
    <t>Les contacts avec les fournisseurs et disposition des commandes est assuré</t>
  </si>
  <si>
    <t>Essuie -mains</t>
  </si>
  <si>
    <t>Surblouses UU</t>
  </si>
  <si>
    <t>Appareils de protection respiratoire FFP2</t>
  </si>
  <si>
    <t>Box DASRI</t>
  </si>
  <si>
    <t>Collecteurs aiguilles DASRI</t>
  </si>
  <si>
    <t>Sac mortuaires</t>
  </si>
  <si>
    <t>Bandeaux lavage au sol</t>
  </si>
  <si>
    <t>Gazes balai</t>
  </si>
  <si>
    <t>Charlottes</t>
  </si>
  <si>
    <t>Surchaussures</t>
  </si>
  <si>
    <t>Fonction support</t>
  </si>
  <si>
    <t>Bionettoyage</t>
  </si>
  <si>
    <t xml:space="preserve">Sacs collecteurs excreta avec gélifiants </t>
  </si>
  <si>
    <t>Il prend en compte l’entretien des points de contact et du matériel partagé</t>
  </si>
  <si>
    <t>Cas suspect</t>
  </si>
  <si>
    <t>Cas confirmé</t>
  </si>
  <si>
    <t>Apres DC</t>
  </si>
  <si>
    <t>Les modalités d’élimination des déchets en DASRI sont définies dans un protocole écrit</t>
  </si>
  <si>
    <t>cas confirmé</t>
  </si>
  <si>
    <r>
      <t xml:space="preserve">Les modalités de gestion des </t>
    </r>
    <r>
      <rPr>
        <i/>
        <sz val="11"/>
        <color theme="1"/>
        <rFont val="Calibri"/>
        <family val="2"/>
        <scheme val="minor"/>
      </rPr>
      <t xml:space="preserve">excreta </t>
    </r>
    <r>
      <rPr>
        <sz val="11"/>
        <color theme="1"/>
        <rFont val="Calibri"/>
        <family val="2"/>
        <scheme val="minor"/>
      </rPr>
      <t>sont définies dans un protocole écrit</t>
    </r>
  </si>
  <si>
    <t>Restauration</t>
  </si>
  <si>
    <t>Les modalités de dispensation sont organisées</t>
  </si>
  <si>
    <t>la gestion des stocks est organisée</t>
  </si>
  <si>
    <t>Communication Information</t>
  </si>
  <si>
    <t>L'information est organisée</t>
  </si>
  <si>
    <t>résidents</t>
  </si>
  <si>
    <t>personnels</t>
  </si>
  <si>
    <t>familles</t>
  </si>
  <si>
    <t>fournisseurs</t>
  </si>
  <si>
    <t>tutelles</t>
  </si>
  <si>
    <t>presse</t>
  </si>
  <si>
    <t>Les moyens de communication sont organisé</t>
  </si>
  <si>
    <t>ORGANISATION TRANSVERSE</t>
  </si>
  <si>
    <t>Entrées</t>
  </si>
  <si>
    <t>Information famille</t>
  </si>
  <si>
    <t>Information des fonctions logistique et gestion des stock</t>
  </si>
  <si>
    <t>Unité classique</t>
  </si>
  <si>
    <t xml:space="preserve">isolement 14 j en chambre </t>
  </si>
  <si>
    <t xml:space="preserve">isolement 14 j dans l'unité </t>
  </si>
  <si>
    <t>Information famille / tuteurs</t>
  </si>
  <si>
    <t>L'intervention est organisé</t>
  </si>
  <si>
    <t>Cognitifs / psychiques</t>
  </si>
  <si>
    <t>Fonctionnels</t>
  </si>
  <si>
    <t>Psychologique</t>
  </si>
  <si>
    <t>Le retour d'Hospitalisation</t>
  </si>
  <si>
    <t>Les visites</t>
  </si>
  <si>
    <t>Le chariot urgence</t>
  </si>
  <si>
    <t>La sortie</t>
  </si>
  <si>
    <t>Les conditions de sorties sont organisées</t>
  </si>
  <si>
    <t>temporaires</t>
  </si>
  <si>
    <t>Les protocoles ont été adaptés et renforcés notamment</t>
  </si>
  <si>
    <t>Les consignes relatives a la toilette mortuaire sont connues</t>
  </si>
  <si>
    <t>Les housses mortuaires sont disponibles</t>
  </si>
  <si>
    <t>Les consignes relatives aux effets personnels sont connues</t>
  </si>
  <si>
    <t>Il existe un registre</t>
  </si>
  <si>
    <t>Un suivi psycho social a été mis en place</t>
  </si>
  <si>
    <t>Il existe une double circulation</t>
  </si>
  <si>
    <t>Il existe un sas de rencontre</t>
  </si>
  <si>
    <t>Les moyens humains ont été mobilisés</t>
  </si>
  <si>
    <t>Le respect de l'intimité est garanti</t>
  </si>
  <si>
    <t>Il existe une charte pour les visiteurs signée</t>
  </si>
  <si>
    <t>L'utilisation des mouchoirs et serviettes UU est mise en place</t>
  </si>
  <si>
    <t>Le service des repas a été organisé</t>
  </si>
  <si>
    <t>Les consultations médicales et déplacements médicaux non essentiels sont reportés</t>
  </si>
  <si>
    <t>Communication - Informations</t>
  </si>
  <si>
    <t>Les résidents ont été informés et sensibilisés aux mesures</t>
  </si>
  <si>
    <t>les familles ont été informé et sensibilisés aux mesures</t>
  </si>
  <si>
    <t>Les personnels ont été informés et formés aux mesures</t>
  </si>
  <si>
    <t>L'affichage dans tous les lieux de vie des messages de prévention hygiène à été réalisé</t>
  </si>
  <si>
    <t>Le livret d'accueil des nouveaux salariés a été revu</t>
  </si>
  <si>
    <t>ORGANISATION et DIFFUSION</t>
  </si>
  <si>
    <t>Organisation</t>
  </si>
  <si>
    <t>Les moyens</t>
  </si>
  <si>
    <t>Information communication</t>
  </si>
  <si>
    <t xml:space="preserve">Une liste de matériel de soin est définie </t>
  </si>
  <si>
    <t xml:space="preserve">Une liste de matériel et de l’utilisation des produits d’entretien des locaux et des chambres est définie </t>
  </si>
  <si>
    <t>ORGANISATION ET FONCTIONNEMENT DE LA CELLULE DE CRISE</t>
  </si>
  <si>
    <t xml:space="preserve">le plan bleu existe et  a été actualisé </t>
  </si>
  <si>
    <t>le Plan de continuité d'activité existe</t>
  </si>
  <si>
    <t>L'activation de la cellule de crise du plan bleu a été réalisée</t>
  </si>
  <si>
    <t>la cellule de crise dresse un état des lieux de la crise</t>
  </si>
  <si>
    <t xml:space="preserve"> la cellule de crise met  en œuvre des décisions prises et s’assure de leur exécution ;</t>
  </si>
  <si>
    <t>la cellule de crise contrôle la diffusion de l’information de sorte que l’information qui circule, circule  sans détournement ni altération du message global ;</t>
  </si>
  <si>
    <t>La direction</t>
  </si>
  <si>
    <t>Le médecin coordinateur</t>
  </si>
  <si>
    <t>La cadre ou l'IDEC</t>
  </si>
  <si>
    <t>Les infirmières</t>
  </si>
  <si>
    <t>La psychologue</t>
  </si>
  <si>
    <t>Le responsable de la restauration</t>
  </si>
  <si>
    <t>Les missions, les moyens et les objectifs de chaque membre de la cellule de crise, dans le cadre de la crise traversée, doivent être, dès le départ, clairement définies</t>
  </si>
  <si>
    <t xml:space="preserve">Rôles de la directrice ou de son représentant : </t>
  </si>
  <si>
    <r>
      <t>▪</t>
    </r>
    <r>
      <rPr>
        <i/>
        <sz val="11"/>
        <color rgb="FF000000"/>
        <rFont val="Times New Roman"/>
        <family val="1"/>
      </rPr>
      <t xml:space="preserve">    </t>
    </r>
    <r>
      <rPr>
        <i/>
        <sz val="11"/>
        <color rgb="FF000000"/>
        <rFont val="Calibri"/>
        <family val="2"/>
        <scheme val="minor"/>
      </rPr>
      <t xml:space="preserve"> de son déclenchement du suivi des évènements et de la synthèse en fin d’évènement </t>
    </r>
  </si>
  <si>
    <r>
      <t>▪</t>
    </r>
    <r>
      <rPr>
        <i/>
        <sz val="11"/>
        <color rgb="FF000000"/>
        <rFont val="Times New Roman"/>
        <family val="1"/>
      </rPr>
      <t xml:space="preserve">    </t>
    </r>
    <r>
      <rPr>
        <i/>
        <sz val="11"/>
        <color rgb="FF000000"/>
        <rFont val="Calibri"/>
        <family val="2"/>
        <scheme val="minor"/>
      </rPr>
      <t xml:space="preserve">relations avec les autorités </t>
    </r>
  </si>
  <si>
    <r>
      <t>▪</t>
    </r>
    <r>
      <rPr>
        <i/>
        <sz val="11"/>
        <color rgb="FF000000"/>
        <rFont val="Times New Roman"/>
        <family val="1"/>
      </rPr>
      <t xml:space="preserve">    </t>
    </r>
    <r>
      <rPr>
        <i/>
        <sz val="11"/>
        <color rgb="FF000000"/>
        <rFont val="Calibri"/>
        <family val="2"/>
        <scheme val="minor"/>
      </rPr>
      <t>relations avec les médias si besoin</t>
    </r>
  </si>
  <si>
    <r>
      <t>▪</t>
    </r>
    <r>
      <rPr>
        <i/>
        <sz val="11"/>
        <color rgb="FF000000"/>
        <rFont val="Times New Roman"/>
        <family val="1"/>
      </rPr>
      <t xml:space="preserve">    </t>
    </r>
    <r>
      <rPr>
        <i/>
        <sz val="11"/>
        <color rgb="FF000000"/>
        <rFont val="Calibri"/>
        <family val="2"/>
        <scheme val="minor"/>
      </rPr>
      <t xml:space="preserve">mise en place du secrétariat de la cellule de crise </t>
    </r>
  </si>
  <si>
    <r>
      <t>▪</t>
    </r>
    <r>
      <rPr>
        <i/>
        <sz val="11"/>
        <color rgb="FF000000"/>
        <rFont val="Times New Roman"/>
        <family val="1"/>
      </rPr>
      <t xml:space="preserve">    </t>
    </r>
    <r>
      <rPr>
        <i/>
        <sz val="11"/>
        <color rgb="FF000000"/>
        <rFont val="Calibri"/>
        <family val="2"/>
        <scheme val="minor"/>
      </rPr>
      <t>relations avec les familles et les bénévoles</t>
    </r>
  </si>
  <si>
    <t>Rôle du médecin coordonnateur :</t>
  </si>
  <si>
    <r>
      <t>▪</t>
    </r>
    <r>
      <rPr>
        <i/>
        <sz val="11"/>
        <color rgb="FF000000"/>
        <rFont val="Times New Roman"/>
        <family val="1"/>
      </rPr>
      <t xml:space="preserve">    </t>
    </r>
    <r>
      <rPr>
        <i/>
        <sz val="11"/>
        <color rgb="FF000000"/>
        <rFont val="Calibri"/>
        <family val="2"/>
        <scheme val="minor"/>
      </rPr>
      <t>coordination médicale en lien éventuellement avec le SAMU</t>
    </r>
  </si>
  <si>
    <r>
      <t>▪</t>
    </r>
    <r>
      <rPr>
        <i/>
        <sz val="11"/>
        <color rgb="FF000000"/>
        <rFont val="Times New Roman"/>
        <family val="1"/>
      </rPr>
      <t xml:space="preserve">    </t>
    </r>
    <r>
      <rPr>
        <i/>
        <sz val="11"/>
        <color rgb="FF000000"/>
        <rFont val="Calibri"/>
        <family val="2"/>
        <scheme val="minor"/>
      </rPr>
      <t>recensement des transferts et des décès</t>
    </r>
  </si>
  <si>
    <r>
      <t>▪</t>
    </r>
    <r>
      <rPr>
        <i/>
        <sz val="11"/>
        <color rgb="FF000000"/>
        <rFont val="Times New Roman"/>
        <family val="1"/>
      </rPr>
      <t xml:space="preserve">    </t>
    </r>
    <r>
      <rPr>
        <i/>
        <sz val="11"/>
        <color rgb="FF000000"/>
        <rFont val="Calibri"/>
        <family val="2"/>
        <scheme val="minor"/>
      </rPr>
      <t>délivrance et/ou adaptation de conseils médicaux, selon le type de risque (ex : canicule)</t>
    </r>
  </si>
  <si>
    <r>
      <t>▪</t>
    </r>
    <r>
      <rPr>
        <i/>
        <sz val="11"/>
        <color rgb="FF000000"/>
        <rFont val="Times New Roman"/>
        <family val="1"/>
      </rPr>
      <t xml:space="preserve">    </t>
    </r>
    <r>
      <rPr>
        <i/>
        <sz val="11"/>
        <color rgb="FF000000"/>
        <rFont val="Calibri"/>
        <family val="2"/>
        <scheme val="minor"/>
      </rPr>
      <t xml:space="preserve">recensement des personnes âgées fragiles </t>
    </r>
  </si>
  <si>
    <t xml:space="preserve">Rôles cadres de santé </t>
  </si>
  <si>
    <r>
      <t>▪</t>
    </r>
    <r>
      <rPr>
        <i/>
        <sz val="11"/>
        <color rgb="FF000000"/>
        <rFont val="Times New Roman"/>
        <family val="1"/>
      </rPr>
      <t xml:space="preserve">    </t>
    </r>
    <r>
      <rPr>
        <i/>
        <sz val="11"/>
        <color rgb="FF000000"/>
        <rFont val="Calibri"/>
        <family val="2"/>
        <scheme val="minor"/>
      </rPr>
      <t>Recensement du personnel à risque</t>
    </r>
  </si>
  <si>
    <r>
      <t>▪</t>
    </r>
    <r>
      <rPr>
        <i/>
        <sz val="11"/>
        <color rgb="FF000000"/>
        <rFont val="Times New Roman"/>
        <family val="1"/>
      </rPr>
      <t xml:space="preserve">    </t>
    </r>
    <r>
      <rPr>
        <i/>
        <sz val="11"/>
        <color rgb="FF000000"/>
        <rFont val="Calibri"/>
        <family val="2"/>
        <scheme val="minor"/>
      </rPr>
      <t xml:space="preserve">Adaptation des effectifs </t>
    </r>
  </si>
  <si>
    <r>
      <t>▪</t>
    </r>
    <r>
      <rPr>
        <i/>
        <sz val="11"/>
        <color theme="1"/>
        <rFont val="Times New Roman"/>
        <family val="1"/>
      </rPr>
      <t xml:space="preserve">    </t>
    </r>
    <r>
      <rPr>
        <i/>
        <sz val="11"/>
        <color rgb="FF000000"/>
        <rFont val="Calibri"/>
        <family val="2"/>
        <scheme val="minor"/>
      </rPr>
      <t xml:space="preserve">Adaptation de l’activité du personnel en fonction de la nature de l’évènement </t>
    </r>
  </si>
  <si>
    <r>
      <t>▪</t>
    </r>
    <r>
      <rPr>
        <i/>
        <sz val="11"/>
        <color rgb="FF000000"/>
        <rFont val="Times New Roman"/>
        <family val="1"/>
      </rPr>
      <t xml:space="preserve">    </t>
    </r>
    <r>
      <rPr>
        <i/>
        <sz val="11"/>
        <color rgb="FF000000"/>
        <rFont val="Calibri"/>
        <family val="2"/>
        <scheme val="minor"/>
      </rPr>
      <t xml:space="preserve">Veille de l’adéquation des besoins en produit de santé par rapport aux stocks disponibles </t>
    </r>
  </si>
  <si>
    <t>Rôle IDE :</t>
  </si>
  <si>
    <r>
      <t>▪</t>
    </r>
    <r>
      <rPr>
        <i/>
        <sz val="11"/>
        <color rgb="FF000000"/>
        <rFont val="Times New Roman"/>
        <family val="1"/>
      </rPr>
      <t xml:space="preserve">    </t>
    </r>
    <r>
      <rPr>
        <i/>
        <sz val="11"/>
        <color rgb="FF000000"/>
        <rFont val="Calibri"/>
        <family val="2"/>
        <scheme val="minor"/>
      </rPr>
      <t>Recensement du matériel médical</t>
    </r>
  </si>
  <si>
    <r>
      <t>▪</t>
    </r>
    <r>
      <rPr>
        <i/>
        <sz val="11"/>
        <color rgb="FF000000"/>
        <rFont val="Times New Roman"/>
        <family val="1"/>
      </rPr>
      <t xml:space="preserve">    </t>
    </r>
    <r>
      <rPr>
        <i/>
        <sz val="11"/>
        <color rgb="FF000000"/>
        <rFont val="Calibri"/>
        <family val="2"/>
        <scheme val="minor"/>
      </rPr>
      <t xml:space="preserve">Veille de l’adaptation des besoins </t>
    </r>
  </si>
  <si>
    <r>
      <t>▪</t>
    </r>
    <r>
      <rPr>
        <i/>
        <sz val="11"/>
        <color rgb="FF000000"/>
        <rFont val="Times New Roman"/>
        <family val="1"/>
      </rPr>
      <t xml:space="preserve">    </t>
    </r>
    <r>
      <rPr>
        <i/>
        <sz val="11"/>
        <color rgb="FF000000"/>
        <rFont val="Calibri"/>
        <family val="2"/>
        <scheme val="minor"/>
      </rPr>
      <t xml:space="preserve">Lien avec les résidents </t>
    </r>
  </si>
  <si>
    <r>
      <t xml:space="preserve"> </t>
    </r>
    <r>
      <rPr>
        <i/>
        <sz val="11"/>
        <color rgb="FF000000"/>
        <rFont val="Wingdings"/>
        <charset val="2"/>
      </rPr>
      <t>§</t>
    </r>
    <r>
      <rPr>
        <i/>
        <sz val="11"/>
        <color rgb="FF000000"/>
        <rFont val="Times New Roman"/>
        <family val="1"/>
      </rPr>
      <t xml:space="preserve"> </t>
    </r>
    <r>
      <rPr>
        <i/>
        <sz val="11"/>
        <color rgb="FF000000"/>
        <rFont val="Calibri"/>
        <family val="2"/>
        <scheme val="minor"/>
      </rPr>
      <t>Lien avec les personnels</t>
    </r>
  </si>
  <si>
    <r>
      <t>§</t>
    </r>
    <r>
      <rPr>
        <i/>
        <sz val="11"/>
        <color rgb="FF000000"/>
        <rFont val="Times New Roman"/>
        <family val="1"/>
      </rPr>
      <t xml:space="preserve"> </t>
    </r>
    <r>
      <rPr>
        <i/>
        <sz val="11"/>
        <color rgb="FF000000"/>
        <rFont val="Calibri"/>
        <family val="2"/>
      </rPr>
      <t>Recensement des denrées alimentaires</t>
    </r>
  </si>
  <si>
    <r>
      <t>§</t>
    </r>
    <r>
      <rPr>
        <i/>
        <sz val="11"/>
        <color rgb="FF000000"/>
        <rFont val="Times New Roman"/>
        <family val="1"/>
      </rPr>
      <t xml:space="preserve"> </t>
    </r>
    <r>
      <rPr>
        <i/>
        <sz val="11"/>
        <color rgb="FF000000"/>
        <rFont val="Calibri"/>
        <family val="2"/>
      </rPr>
      <t xml:space="preserve">Recensement du linge </t>
    </r>
    <r>
      <rPr>
        <i/>
        <sz val="11"/>
        <rFont val="Calibri"/>
        <family val="2"/>
      </rPr>
      <t>Adaptation des quantités de linge</t>
    </r>
  </si>
  <si>
    <r>
      <t>§</t>
    </r>
    <r>
      <rPr>
        <i/>
        <sz val="11"/>
        <color rgb="FF000000"/>
        <rFont val="Times New Roman"/>
        <family val="1"/>
      </rPr>
      <t xml:space="preserve"> </t>
    </r>
    <r>
      <rPr>
        <i/>
        <sz val="11"/>
        <rFont val="Calibri"/>
        <family val="2"/>
      </rPr>
      <t>Adaptation des menus</t>
    </r>
    <r>
      <rPr>
        <i/>
        <sz val="11"/>
        <color rgb="FF000000"/>
        <rFont val="Calibri"/>
        <family val="2"/>
      </rPr>
      <t xml:space="preserve"> mise en plateau</t>
    </r>
  </si>
  <si>
    <r>
      <t>§</t>
    </r>
    <r>
      <rPr>
        <i/>
        <sz val="11"/>
        <color rgb="FF000000"/>
        <rFont val="Times New Roman"/>
        <family val="1"/>
      </rPr>
      <t xml:space="preserve"> </t>
    </r>
    <r>
      <rPr>
        <i/>
        <sz val="11"/>
        <rFont val="Calibri"/>
        <family val="2"/>
      </rPr>
      <t>Adaptation des quantités de linge</t>
    </r>
  </si>
  <si>
    <r>
      <t>§</t>
    </r>
    <r>
      <rPr>
        <i/>
        <sz val="11"/>
        <color rgb="FF000000"/>
        <rFont val="Times New Roman"/>
        <family val="1"/>
      </rPr>
      <t xml:space="preserve"> </t>
    </r>
    <r>
      <rPr>
        <i/>
        <sz val="11"/>
        <rFont val="Calibri"/>
        <family val="2"/>
      </rPr>
      <t>Relations avec les prestataires et les fournisseurs</t>
    </r>
  </si>
  <si>
    <t xml:space="preserve">GESTION </t>
  </si>
  <si>
    <t xml:space="preserve">IL existe des protocoles adaptés a chaque situation </t>
  </si>
  <si>
    <r>
      <t xml:space="preserve">Il existe une fiche d’identification des symptômes de la maladie </t>
    </r>
    <r>
      <rPr>
        <i/>
        <sz val="11"/>
        <color theme="1"/>
        <rFont val="Calibri"/>
        <family val="2"/>
        <scheme val="minor"/>
      </rPr>
      <t>accessible à toute l’équipe</t>
    </r>
  </si>
  <si>
    <t>Resp stock</t>
  </si>
  <si>
    <t>Commentaire</t>
  </si>
  <si>
    <t>Les stocks minimums sont définis ainsi que les modalités d’alerte pour réapprovisionnement</t>
  </si>
  <si>
    <t>Un renforcement de l’entretien pluriquotidien des espaces communs est effectif</t>
  </si>
  <si>
    <t>Cocher la case correspondante X</t>
  </si>
  <si>
    <t>Une gestion des stocks de matériels indispensables est organisée :</t>
  </si>
  <si>
    <t>F1</t>
  </si>
  <si>
    <t>F2</t>
  </si>
  <si>
    <t>F3</t>
  </si>
  <si>
    <t>F4</t>
  </si>
  <si>
    <t>F5</t>
  </si>
  <si>
    <t>F6</t>
  </si>
  <si>
    <t>F7</t>
  </si>
  <si>
    <t>F8</t>
  </si>
  <si>
    <t>F9</t>
  </si>
  <si>
    <t>F10</t>
  </si>
  <si>
    <t>F11</t>
  </si>
  <si>
    <t>F12</t>
  </si>
  <si>
    <t>F13</t>
  </si>
  <si>
    <t>F14</t>
  </si>
  <si>
    <t>F15</t>
  </si>
  <si>
    <t>F16</t>
  </si>
  <si>
    <t>F17</t>
  </si>
  <si>
    <t>F18</t>
  </si>
  <si>
    <t>F19</t>
  </si>
  <si>
    <t>F20</t>
  </si>
  <si>
    <t>F21</t>
  </si>
  <si>
    <t>F22</t>
  </si>
  <si>
    <t>F23</t>
  </si>
  <si>
    <t>F24</t>
  </si>
  <si>
    <t>Le suivi journalier des consommations est organisé</t>
  </si>
  <si>
    <t>Visières de protection</t>
  </si>
  <si>
    <t>Produits détergeant désinfectant virucide</t>
  </si>
  <si>
    <t>Les procédures de bio nettoyage sont adaptées</t>
  </si>
  <si>
    <t>Vêtements des professionnels Lavage à 60°C ou 40°C cycle long Sèche-linge si possible</t>
  </si>
  <si>
    <t>Déchets Excretas DASRI</t>
  </si>
  <si>
    <t>Organisation de distribution des plateaux</t>
  </si>
  <si>
    <t>Organisation de collecte des plateaux</t>
  </si>
  <si>
    <t>Organisation de lavage vaisselle</t>
  </si>
  <si>
    <t>Circuit du médicament</t>
  </si>
  <si>
    <t>intervenants extérieurs</t>
  </si>
  <si>
    <t>télémédecine</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</si>
  <si>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</si>
  <si>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</si>
  <si>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</si>
  <si>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</si>
  <si>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</si>
  <si>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</si>
  <si>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</si>
  <si>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</si>
  <si>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</si>
  <si>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</si>
  <si>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</si>
  <si>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</si>
  <si>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</si>
  <si>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</si>
  <si>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</si>
  <si>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</si>
  <si>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</si>
  <si>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</si>
  <si>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</si>
  <si>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</si>
  <si>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</si>
  <si>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</si>
  <si>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</si>
  <si>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</si>
  <si>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</si>
  <si>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</si>
  <si>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</si>
  <si>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</si>
  <si>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</si>
  <si>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</si>
  <si>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</si>
  <si>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</si>
  <si>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</si>
  <si>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</si>
  <si>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</si>
  <si>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</si>
  <si>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</si>
  <si>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</si>
  <si>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</si>
  <si>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</si>
  <si>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</si>
  <si>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</si>
  <si>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</si>
  <si>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</si>
  <si>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</si>
  <si>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</si>
  <si>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tablettes résidents</t>
  </si>
  <si>
    <t>pour les cas suspect</t>
  </si>
  <si>
    <t>pour les cas confirmé</t>
  </si>
  <si>
    <t>pour la dotation et gestion de l'oxygène</t>
  </si>
  <si>
    <t>pour la dotation du chariot urgence</t>
  </si>
  <si>
    <t>Interrupteurs…</t>
  </si>
  <si>
    <t>Boutons ascenseur, mains courantes, fauteuils roulants, déambulateurs,</t>
  </si>
  <si>
    <t>FONCTIONS LOGISTIQUES</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</si>
  <si>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</si>
  <si>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</si>
  <si>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</si>
  <si>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</si>
  <si>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</si>
  <si>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</si>
  <si>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</si>
  <si>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</si>
  <si>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</si>
  <si>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</si>
  <si>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</si>
  <si>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</si>
  <si>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</si>
  <si>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</si>
  <si>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</si>
  <si>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</si>
  <si>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</si>
  <si>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</si>
  <si>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</si>
  <si>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</si>
  <si>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</si>
  <si>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</si>
  <si>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</si>
  <si>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</si>
  <si>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</si>
  <si>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</si>
  <si>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</si>
  <si>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</si>
  <si>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</si>
  <si>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</si>
  <si>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</si>
  <si>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</si>
  <si>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</si>
  <si>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</si>
  <si>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</si>
  <si>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</si>
  <si>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</si>
  <si>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</si>
  <si>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</si>
  <si>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</si>
  <si>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</si>
  <si>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</si>
  <si>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</si>
  <si>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</si>
  <si>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</si>
  <si>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</si>
  <si>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</si>
  <si>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</si>
  <si>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</si>
  <si>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</si>
  <si>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R51</t>
  </si>
  <si>
    <t>R52</t>
  </si>
  <si>
    <t>R53</t>
  </si>
  <si>
    <t>R54</t>
  </si>
  <si>
    <t>R55</t>
  </si>
  <si>
    <t>R56</t>
  </si>
  <si>
    <t>R57</t>
  </si>
  <si>
    <t>R58</t>
  </si>
  <si>
    <t>R59</t>
  </si>
  <si>
    <t>R60</t>
  </si>
  <si>
    <t>R61</t>
  </si>
  <si>
    <t>R62</t>
  </si>
  <si>
    <t>R63</t>
  </si>
  <si>
    <t>R64</t>
  </si>
  <si>
    <t>R65</t>
  </si>
  <si>
    <t>R66</t>
  </si>
  <si>
    <t>R67</t>
  </si>
  <si>
    <t>R68</t>
  </si>
  <si>
    <t>R69</t>
  </si>
  <si>
    <t>R70</t>
  </si>
  <si>
    <t>R71</t>
  </si>
  <si>
    <t>RESSOURCES HUMAINES</t>
  </si>
  <si>
    <t xml:space="preserve">Les procédures informations et diffusions sont faites </t>
  </si>
  <si>
    <t>définition des symptômes</t>
  </si>
  <si>
    <t>Les Actions de sensibilisation auprès du personnel sont définies</t>
  </si>
  <si>
    <t>des réorganisation internes</t>
  </si>
  <si>
    <t>le réaménagement des fiches de poste en mode dégradé</t>
  </si>
  <si>
    <t>Médecins et IDE (connaissance des plateformes d'appel)</t>
  </si>
  <si>
    <t>Mobilisation de la réserve sanitaire (connaissance du numéro d'appel)</t>
  </si>
  <si>
    <t>Renfort par des bénévoles (organisé)</t>
  </si>
  <si>
    <t>Une  réorganisation et un regroupement des agents sur des sites multiples a été fait</t>
  </si>
  <si>
    <t>des réorganisation internes ont été faites en fonction:</t>
  </si>
  <si>
    <t>Professionnels présentant des symptômes</t>
  </si>
  <si>
    <t>absence enfant malade</t>
  </si>
  <si>
    <t>il est prévu la mise en place d’une équipe dédiée pour la prise en charge des unités de confinement des cas avérés ou des unités délicates de type Alzheimer (nécessitant une maitrise des entrées)</t>
  </si>
  <si>
    <t xml:space="preserve">Les circuits et les modalités d'entrée des personnels dans l'établissement sont définies et opérationnelles   </t>
  </si>
  <si>
    <t xml:space="preserve">L'objectif est notamment de réguler l'accès des professionnels, de permettre le suivi de leur état de santé et le passage obligatoire par le vestiaire pour effectuer un changement de tenue. </t>
  </si>
  <si>
    <t>Le suivi d'apparition des symptômes chez les professionnels est organisé</t>
  </si>
  <si>
    <t>les réunions en visioconférence (inter établissements)</t>
  </si>
  <si>
    <t>Dématérialisation des modes contact</t>
  </si>
  <si>
    <t>La dématérialisation des contacts est favorisée (mails, Visio conférences, formulaires Etc…)</t>
  </si>
  <si>
    <t>Un flacon de produit hydroalcoolique est présent dans toutes les chambres des résidents au plus près du lit Du savon doux et des essuie-mains sont présents dans toutes les salles de bain des résidents, à la blanchisserie…</t>
  </si>
  <si>
    <t>Lunettes Visières</t>
  </si>
  <si>
    <t xml:space="preserve">Un recueil quotidien des données de l’auto vigilance biquotidienne de l’apparition de symptômes est effectif pour les professionnels                              </t>
  </si>
  <si>
    <t>prévu</t>
  </si>
  <si>
    <t>défini</t>
  </si>
  <si>
    <t>Reprise après maladie</t>
  </si>
  <si>
    <t>Condition et recommandations sont définies</t>
  </si>
  <si>
    <t>Droit de retrait abandon de poste assignation (et public)</t>
  </si>
  <si>
    <t>ORGANISATION</t>
  </si>
  <si>
    <r>
      <t>▪</t>
    </r>
    <r>
      <rPr>
        <i/>
        <sz val="11"/>
        <color rgb="FF000000"/>
        <rFont val="Times New Roman"/>
        <family val="1"/>
      </rPr>
      <t xml:space="preserve">    </t>
    </r>
    <r>
      <rPr>
        <i/>
        <sz val="11"/>
        <color rgb="FF000000"/>
        <rFont val="Calibri"/>
        <family val="2"/>
        <scheme val="minor"/>
      </rPr>
      <t>Recensement du personnel présent ( Recensement quotidien du personnel présent)</t>
    </r>
  </si>
  <si>
    <r>
      <t>§</t>
    </r>
    <r>
      <rPr>
        <i/>
        <sz val="11"/>
        <color rgb="FF000000"/>
        <rFont val="Times New Roman"/>
        <family val="1"/>
      </rPr>
      <t xml:space="preserve"> </t>
    </r>
    <r>
      <rPr>
        <i/>
        <sz val="11"/>
        <rFont val="Calibri"/>
        <family val="2"/>
      </rPr>
      <t>Suivi des DASRI</t>
    </r>
  </si>
  <si>
    <t>Relations avec les prestataires et les fournisseurs</t>
  </si>
  <si>
    <t>Suivi des circuits repas en chambre et vaisselle</t>
  </si>
  <si>
    <t>Composition</t>
  </si>
  <si>
    <t>Mobilisation</t>
  </si>
  <si>
    <t>Missions</t>
  </si>
  <si>
    <t>Communication INTRA</t>
  </si>
  <si>
    <t>L'affichage information COVID 19 est réalisé</t>
  </si>
  <si>
    <t>Le grand public, les médias, leaders d’opinion, partenaires ont été informés pour relais afin.</t>
  </si>
  <si>
    <t>Communication externe</t>
  </si>
  <si>
    <t>L'information des services de santé et secours sur la mise en place des actions est organisée</t>
  </si>
  <si>
    <t>L'information des familles sur la mise en place des actions est organisée</t>
  </si>
  <si>
    <t>L'information des fournisseurs sur la mise en place des actions est organisée</t>
  </si>
  <si>
    <t>dans les espaces communs</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</si>
  <si>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</si>
  <si>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</si>
  <si>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</si>
  <si>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</si>
  <si>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</si>
  <si>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</si>
  <si>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</si>
  <si>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</si>
  <si>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</si>
  <si>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</si>
  <si>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</si>
  <si>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</si>
  <si>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</si>
  <si>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</si>
  <si>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</si>
  <si>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</si>
  <si>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</si>
  <si>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</si>
  <si>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</si>
  <si>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</si>
  <si>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</si>
  <si>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</si>
  <si>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</si>
  <si>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</si>
  <si>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</si>
  <si>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</si>
  <si>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</si>
  <si>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</si>
  <si>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</si>
  <si>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</si>
  <si>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</si>
  <si>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</si>
  <si>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</si>
  <si>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</si>
  <si>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</si>
  <si>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</si>
  <si>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</si>
  <si>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</si>
  <si>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</si>
  <si>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</si>
  <si>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</si>
  <si>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</si>
  <si>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</si>
  <si>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</si>
  <si>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</si>
  <si>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</si>
  <si>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</si>
  <si>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</si>
  <si>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</si>
  <si>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</si>
  <si>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</si>
  <si>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</si>
  <si>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</si>
  <si>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</si>
  <si>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</si>
  <si>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</si>
  <si>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</si>
  <si>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</si>
  <si>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</si>
  <si>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</si>
  <si>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</si>
  <si>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</si>
  <si>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</si>
  <si>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</si>
  <si>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</si>
  <si>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</si>
  <si>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C67</t>
  </si>
  <si>
    <t>C68</t>
  </si>
  <si>
    <t>C69</t>
  </si>
  <si>
    <t>C70</t>
  </si>
  <si>
    <t>C71</t>
  </si>
  <si>
    <t>C72</t>
  </si>
  <si>
    <t>C73</t>
  </si>
  <si>
    <t>Organisation et fonctionnement de la cellule de crise</t>
  </si>
  <si>
    <t>Ressources                             Humaines</t>
  </si>
  <si>
    <t>Fonctions                                logistiques</t>
  </si>
  <si>
    <t>Direction</t>
  </si>
  <si>
    <t>Cadre de santé</t>
  </si>
  <si>
    <t>Responsable stocks</t>
  </si>
  <si>
    <t>Responsable restauration</t>
  </si>
  <si>
    <t>GESTION</t>
  </si>
  <si>
    <t>Communication interne</t>
  </si>
  <si>
    <t>Plan de gestion 20%</t>
  </si>
  <si>
    <t>Renforts</t>
  </si>
  <si>
    <t>Moyens de transport</t>
  </si>
  <si>
    <t>Gestion des absences</t>
  </si>
  <si>
    <t>Continuité</t>
  </si>
  <si>
    <t>PROTECTION PREVENTION</t>
  </si>
  <si>
    <t>Protections</t>
  </si>
  <si>
    <t>Moyens</t>
  </si>
  <si>
    <t>Soutien Psy</t>
  </si>
  <si>
    <t>Modalité de protections</t>
  </si>
  <si>
    <t>Action de sensibilisation</t>
  </si>
  <si>
    <t xml:space="preserve">Linge </t>
  </si>
  <si>
    <t>R72</t>
  </si>
  <si>
    <t>R73</t>
  </si>
  <si>
    <t>R74</t>
  </si>
  <si>
    <t>R75</t>
  </si>
  <si>
    <t>R76</t>
  </si>
  <si>
    <t>R77</t>
  </si>
  <si>
    <t>Charlotte</t>
  </si>
  <si>
    <t>Gants UU</t>
  </si>
  <si>
    <t>Résidents symptomatique</t>
  </si>
  <si>
    <t>Résidents asymptomatique</t>
  </si>
  <si>
    <t>COVID 19 cas possible  un test est disponible</t>
  </si>
  <si>
    <t xml:space="preserve">Les règles de confinement en chambre sont mises en place          </t>
  </si>
  <si>
    <t>Blouses a manches longues</t>
  </si>
  <si>
    <t>Cartons DASRI</t>
  </si>
  <si>
    <t xml:space="preserve">Les moyens sont a disposition dans chaque chambre </t>
  </si>
  <si>
    <t xml:space="preserve">Masques FFP2 </t>
  </si>
  <si>
    <t>Les moyens de communication existent</t>
  </si>
  <si>
    <t>Les moyens de communication sont protocolisés</t>
  </si>
  <si>
    <t>B1</t>
  </si>
  <si>
    <t>B2</t>
  </si>
  <si>
    <t>B3</t>
  </si>
  <si>
    <t>B4</t>
  </si>
  <si>
    <t>B5</t>
  </si>
  <si>
    <t>B6</t>
  </si>
  <si>
    <t>B7</t>
  </si>
  <si>
    <t>B8</t>
  </si>
  <si>
    <t>B9</t>
  </si>
  <si>
    <t>B10</t>
  </si>
  <si>
    <t>B11</t>
  </si>
  <si>
    <t>B12</t>
  </si>
  <si>
    <t>B13</t>
  </si>
  <si>
    <t>B14</t>
  </si>
  <si>
    <t>B15</t>
  </si>
  <si>
    <t>B16</t>
  </si>
  <si>
    <t>B17</t>
  </si>
  <si>
    <t>B18</t>
  </si>
  <si>
    <t>B19</t>
  </si>
  <si>
    <t>B20</t>
  </si>
  <si>
    <t>B21</t>
  </si>
  <si>
    <t>B22</t>
  </si>
  <si>
    <t>B23</t>
  </si>
  <si>
    <t>B24</t>
  </si>
  <si>
    <t>B25</t>
  </si>
  <si>
    <t>B26</t>
  </si>
  <si>
    <t>B27</t>
  </si>
  <si>
    <t>B28</t>
  </si>
  <si>
    <t>MESURES COMPLEMENTAIRES</t>
  </si>
  <si>
    <t>Balai de lavage (chariot dédié si possible) produits désinfectants norme EN 14476 ou appareil vapeur</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</si>
  <si>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</si>
  <si>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</si>
  <si>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</si>
  <si>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</si>
  <si>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</si>
  <si>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</si>
  <si>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</si>
  <si>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</si>
  <si>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</si>
  <si>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</si>
  <si>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</si>
  <si>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</si>
  <si>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</si>
  <si>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</si>
  <si>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</si>
  <si>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</si>
  <si>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</si>
  <si>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</si>
  <si>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</si>
  <si>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</si>
  <si>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</si>
  <si>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</si>
  <si>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</si>
  <si>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</si>
  <si>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</si>
  <si>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</si>
  <si>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</si>
  <si>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</si>
  <si>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</si>
  <si>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</si>
  <si>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</si>
  <si>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</si>
  <si>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</si>
  <si>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</si>
  <si>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</si>
  <si>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</si>
  <si>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</si>
  <si>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</si>
  <si>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</si>
  <si>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</si>
  <si>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</si>
  <si>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</si>
  <si>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</si>
  <si>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</si>
  <si>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</si>
  <si>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</si>
  <si>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</si>
  <si>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</si>
  <si>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</si>
  <si>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</si>
  <si>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RESULTATS</t>
  </si>
  <si>
    <t>Fonctions logistique</t>
  </si>
  <si>
    <t>Ressources humaines</t>
  </si>
  <si>
    <t>ENTREES</t>
  </si>
  <si>
    <t>SEJOUR</t>
  </si>
  <si>
    <t>Retour Hospitalisation</t>
  </si>
  <si>
    <t>Visites</t>
  </si>
  <si>
    <t>SORTIE</t>
  </si>
  <si>
    <t>Chariot Urgence</t>
  </si>
  <si>
    <t>Mesures de prévention</t>
  </si>
  <si>
    <t>Communications informations</t>
  </si>
  <si>
    <t>Informations</t>
  </si>
  <si>
    <t>Une détermination des cas est possible</t>
  </si>
  <si>
    <t>COVID 19 confirmé un test a pu être réalisé</t>
  </si>
  <si>
    <t>COVID 19 cas probable contact avec un cas a pu être établi</t>
  </si>
  <si>
    <t>Le tracé du résident peut être réalisé</t>
  </si>
  <si>
    <t>Ces moyens sont individualisés</t>
  </si>
  <si>
    <t>Les protocoles ont été actualisés</t>
  </si>
  <si>
    <t>Les précaution complémentaires sont protocolisées</t>
  </si>
  <si>
    <t>Les Signalements ARS sont organisés</t>
  </si>
  <si>
    <t>Tensiomètre</t>
  </si>
  <si>
    <t>Thermomètre</t>
  </si>
  <si>
    <t>Vaisselle UU</t>
  </si>
  <si>
    <t>Sac hydrosolubles</t>
  </si>
  <si>
    <t>Mesures barrières</t>
  </si>
  <si>
    <t>Les mesures de préventions</t>
  </si>
  <si>
    <t>Les distances de sécurité sont respectées</t>
  </si>
  <si>
    <t>Les moyens de désinfections des mains existent</t>
  </si>
  <si>
    <t>Les procédures d'aérations des locaux sont définies</t>
  </si>
  <si>
    <t>Les procédures d'hygiène des WC existent</t>
  </si>
  <si>
    <t>Le renforcement du bio nettoyage est effectifs</t>
  </si>
  <si>
    <t>Les masques sont disponibles</t>
  </si>
  <si>
    <t>Une réorganisation des espèces a été faite</t>
  </si>
  <si>
    <t>Les activités de groupe sont définies</t>
  </si>
  <si>
    <t>Les procédures d'organisations des visites sont en place</t>
  </si>
  <si>
    <t>Les procédures internes ont été réactualisées</t>
  </si>
  <si>
    <t>Les agences officielles sont informées des évolutions</t>
  </si>
  <si>
    <t>L'affichage dans tous les lieux bureaux étages et espaces collectifs des messages de prévention hygiène à été réalisé</t>
  </si>
  <si>
    <t>Les moyens de communications (vidéo etc. ) ont été mis en place</t>
  </si>
  <si>
    <t>L'information auprès de tous les acteurs concernant les visites et ses organisations a été réalisée</t>
  </si>
  <si>
    <t>L'information a été faite auprès de l'ensemble des fournisseurs</t>
  </si>
  <si>
    <t>L'information a été faite auprès de l'ensemble des prestaires externes</t>
  </si>
  <si>
    <t>Les mesures barrières ont été diffusées et appliquées aux transporteurs ambulance</t>
  </si>
  <si>
    <t>Il existe une traçabilité des entrée extérieurs</t>
  </si>
  <si>
    <t>Il existe une traçabilité des entrée des personnels</t>
  </si>
  <si>
    <t>Un plan de communication externe a été établi</t>
  </si>
  <si>
    <t>les stocks et approvisionnements sont suffisants</t>
  </si>
  <si>
    <t>un bio nettoyage des obus est effectué et tracé</t>
  </si>
  <si>
    <t>les procédures de stockage et d'utilisation existent</t>
  </si>
  <si>
    <t>Provenance Ville - Etablissement de santé / définitif - temporaire</t>
  </si>
  <si>
    <t>La mise en place des mesures barrières est organisée</t>
  </si>
  <si>
    <t>information résident</t>
  </si>
  <si>
    <t>consentement éclairé recueilli</t>
  </si>
  <si>
    <t>Unité protégée</t>
  </si>
  <si>
    <t>La mise en place des mesures particulières sont organisée</t>
  </si>
  <si>
    <t>le consensus concernant les possibilités d'accueil spécifique est recueilli</t>
  </si>
  <si>
    <t>Durant le séjour</t>
  </si>
  <si>
    <t>Sorties médicales et paramédicales</t>
  </si>
  <si>
    <t>Le plan de soin peut être réévalué (intervention- consultations programmées etc.. )</t>
  </si>
  <si>
    <t>La télé médecine est fonctionnelle</t>
  </si>
  <si>
    <t>Continuité des soins avec les professionnels extérieurs</t>
  </si>
  <si>
    <t>Planifiée</t>
  </si>
  <si>
    <t>Télémédecine</t>
  </si>
  <si>
    <t>Un dispositif sécurisé de Visio-consultation existe</t>
  </si>
  <si>
    <t>avec un médecin spécialiste</t>
  </si>
  <si>
    <t>Une télé expertise est possible</t>
  </si>
  <si>
    <t>Le dossier de liaison d'urgence est effectif et prévoit les renseignements:</t>
  </si>
  <si>
    <t>Gériatriques</t>
  </si>
  <si>
    <t>Nutritionnel</t>
  </si>
  <si>
    <t>L'aval est organisé et renseigné</t>
  </si>
  <si>
    <t>Le médecin coordonnateur de l'EHPAD et /ou</t>
  </si>
  <si>
    <t>Le médecin traitant et / ou</t>
  </si>
  <si>
    <t>Le médecin référent gériatrique de territoire et /ou</t>
  </si>
  <si>
    <t>Le médecin régulateur du SAMU centre 15 et /ou</t>
  </si>
  <si>
    <t>Le médecin urgentiste</t>
  </si>
  <si>
    <t>Les directives anticipées ont été recueillies</t>
  </si>
  <si>
    <t>Les protocoles d'urgence ont été établis en décisions collégiales</t>
  </si>
  <si>
    <t>Le retour d'hospitalisation est privilégié</t>
  </si>
  <si>
    <t>Le recueil des besoins et des attentes des familles a été fait</t>
  </si>
  <si>
    <t>La démarche a été associé aux instances du personnel et CVS</t>
  </si>
  <si>
    <t>La définition de l'Age requis et des conditions a été déterminée</t>
  </si>
  <si>
    <t>Le nombre de visiteurs a été déterminé</t>
  </si>
  <si>
    <t>Les priorité ont été déterminées</t>
  </si>
  <si>
    <t>La durée de la visite a été définie</t>
  </si>
  <si>
    <t>La périodicité a été définie</t>
  </si>
  <si>
    <t>Le respect et les moyen des geste barrières et distanciation a été mis en place</t>
  </si>
  <si>
    <t>définitive</t>
  </si>
  <si>
    <t>l'accord du médecin est recueilli</t>
  </si>
  <si>
    <t>Les mesures barrières relatives aux familles sont respectées</t>
  </si>
  <si>
    <t>Le Dèce</t>
  </si>
  <si>
    <t>Le certificat comprend la mise en bière immédiate</t>
  </si>
  <si>
    <t>les équipements de protection individuels sont disponibles</t>
  </si>
  <si>
    <t>Les brancard sont équipe d'usage unique (draps)</t>
  </si>
  <si>
    <t>L'utilisation septique des housses est connue</t>
  </si>
  <si>
    <t>Les modalité d'information Famille - operateur funèbre sont connues</t>
  </si>
  <si>
    <t>La check liste est établie</t>
  </si>
  <si>
    <t>le contenu est vérifié</t>
  </si>
  <si>
    <t>les traçabilités d'utilisation existent</t>
  </si>
  <si>
    <t>les prescriptions médicales existent</t>
  </si>
  <si>
    <t>les mesures de désinfection existent et sont tracées</t>
  </si>
  <si>
    <t>L'Oxygène</t>
  </si>
  <si>
    <t>L'oxygène est disponible</t>
  </si>
  <si>
    <t>La fiche " Urgence pallia" à put être renseignée</t>
  </si>
  <si>
    <t>Circuit  du résident</t>
  </si>
  <si>
    <t>GESTION                                             DES STOCKS</t>
  </si>
  <si>
    <t xml:space="preserve">ORGANISATION                    DIFFUSION </t>
  </si>
  <si>
    <t>Garde des enfants des agents</t>
  </si>
  <si>
    <t>FONCTIONS SUPPORTS</t>
  </si>
  <si>
    <t>Circuit médicament</t>
  </si>
  <si>
    <t>Dématérialisation</t>
  </si>
  <si>
    <t>Oxygène</t>
  </si>
  <si>
    <t>Accès aux produits</t>
  </si>
  <si>
    <t>Présence</t>
  </si>
  <si>
    <t>Modalité de réalisation</t>
  </si>
  <si>
    <t>Désignation du réfèrent COVID</t>
  </si>
  <si>
    <t>Médecin Co</t>
  </si>
  <si>
    <t>Référente Hygiène</t>
  </si>
  <si>
    <t>Mesures                              barrières</t>
  </si>
  <si>
    <t>Mesures complémentaires Confinement</t>
  </si>
  <si>
    <t>Ville établissement /Définitif temporaire</t>
  </si>
  <si>
    <t>Sorties médicales</t>
  </si>
  <si>
    <t>Professionnels extérieurs</t>
  </si>
  <si>
    <t>Médecin coordonnateur</t>
  </si>
  <si>
    <t>Déchets et DASRI</t>
  </si>
  <si>
    <t xml:space="preserve">Consignes :  </t>
  </si>
  <si>
    <t>Cocher les cases pour lesquelles les reponses ont été apportées</t>
  </si>
  <si>
    <t xml:space="preserve">Training School  Care </t>
  </si>
  <si>
    <t xml:space="preserve">www.traingschoolcare.fr </t>
  </si>
  <si>
    <t xml:space="preserve">Mails: </t>
  </si>
  <si>
    <t xml:space="preserve">e.bommelaer@trainingschoolcare.fr </t>
  </si>
  <si>
    <t xml:space="preserve">mp.gil@trainingschoolcare.fr </t>
  </si>
  <si>
    <t xml:space="preserve">06 98 47 98 87 </t>
  </si>
  <si>
    <t>06 38 88 04 78</t>
  </si>
  <si>
    <t>Madame, Monsieur</t>
  </si>
  <si>
    <t>La pandémie virale du COVID 19 a en quelques semaines plongé le France dans l’inconnu.</t>
  </si>
  <si>
    <t>Au fur et mesure de l’avancée des connaissances du COVID 19 les établissements ont dû s’adapter non seulement pour limiter et endiguer cette avancée mortelle mais également en réponse aux demandes fortes et justifiées des usagers ainsi que de leurs familles</t>
  </si>
  <si>
    <r>
      <t>Training School care</t>
    </r>
    <r>
      <rPr>
        <sz val="11"/>
        <color theme="1"/>
        <rFont val="Calibri"/>
        <family val="2"/>
        <scheme val="minor"/>
      </rPr>
      <t xml:space="preserve"> a voulu apporter sa contribution dans cet élan de solidarité en mettant a la disposition des Directeurs d’établissement ce document qui permet de d’élaborer un « bilan d’étape » dans les réponses apportées.</t>
    </r>
  </si>
  <si>
    <t>Les découvertes journalières sur la connaissance de ce virus font que ce document ne peut être exhaustifs a l’heure où il a été rédigé</t>
  </si>
  <si>
    <t>Cependant à l’issue de ce questionnaire il vous suffi de nous retourner celui-ci, nous pourrons alors en faire une analyse et vous apporter gracieusement les conseils et protocoles manquants</t>
  </si>
  <si>
    <t>Nous vous remercions par avance de la confiance que vous nous accordez</t>
  </si>
  <si>
    <t>Nos intervenants experts sont tous certifiés AFNOR</t>
  </si>
  <si>
    <r>
      <t xml:space="preserve">En quelques questions il vous permettra non seulement de faire le point sur les mesures mises en place mais également de vous préparer pour faire face a ce que bon nombre d’entre nous redoutons la </t>
    </r>
    <r>
      <rPr>
        <b/>
        <sz val="11"/>
        <color theme="1"/>
        <rFont val="Calibri"/>
        <family val="2"/>
        <scheme val="minor"/>
      </rPr>
      <t>« Deuxième vague »</t>
    </r>
  </si>
  <si>
    <r>
      <rPr>
        <b/>
        <sz val="11"/>
        <color theme="1"/>
        <rFont val="Calibri"/>
        <family val="2"/>
        <scheme val="minor"/>
      </rPr>
      <t>Training School Care</t>
    </r>
    <r>
      <rPr>
        <sz val="11"/>
        <color theme="1"/>
        <rFont val="Calibri"/>
        <family val="2"/>
        <scheme val="minor"/>
      </rPr>
      <t xml:space="preserve"> est un cabinet d’audit de conseil et de formations spécialisé dans le secteur médico-social.</t>
    </r>
  </si>
  <si>
    <t>A l’issue de ce questionnaire il vous suffi de nous retourner celui-ci, nous pourrons alors en faire une analyse et vous apporter gracieusement les conseils et protocoles manquants</t>
  </si>
  <si>
    <t>Eric BOMMELAER</t>
  </si>
  <si>
    <t>Marie Pierre GIL</t>
  </si>
  <si>
    <t xml:space="preserve">www.trainingschoolcare.fr </t>
  </si>
  <si>
    <t xml:space="preserve">Eric BOMMELAER       </t>
  </si>
  <si>
    <t xml:space="preserve">Gérant  </t>
  </si>
  <si>
    <t>Directrice Générale</t>
  </si>
  <si>
    <t>H1</t>
  </si>
  <si>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</si>
  <si>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</si>
  <si>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</si>
  <si>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</si>
  <si>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</si>
  <si>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</si>
  <si>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</si>
  <si>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</si>
  <si>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</si>
  <si>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</si>
  <si>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</si>
  <si>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</si>
  <si>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</si>
  <si>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</si>
  <si>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</si>
  <si>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</si>
  <si>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</si>
  <si>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</si>
  <si>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</si>
  <si>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</si>
  <si>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</si>
  <si>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</si>
  <si>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</si>
  <si>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</si>
  <si>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</si>
  <si>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</si>
  <si>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</si>
  <si>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</si>
  <si>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</si>
  <si>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H31</t>
  </si>
  <si>
    <t>H32</t>
  </si>
  <si>
    <t>H33</t>
  </si>
  <si>
    <t>H34</t>
  </si>
  <si>
    <t>H35</t>
  </si>
  <si>
    <t>H36</t>
  </si>
  <si>
    <t>H37</t>
  </si>
  <si>
    <t>H38</t>
  </si>
  <si>
    <t>H39</t>
  </si>
  <si>
    <t>H40</t>
  </si>
  <si>
    <t>H41</t>
  </si>
  <si>
    <t>H42</t>
  </si>
  <si>
    <t>H43</t>
  </si>
  <si>
    <t>H44</t>
  </si>
  <si>
    <t>H45</t>
  </si>
  <si>
    <t>H46</t>
  </si>
  <si>
    <t>H47</t>
  </si>
  <si>
    <t>H48</t>
  </si>
  <si>
    <t>H49</t>
  </si>
  <si>
    <t>H50</t>
  </si>
  <si>
    <t>H51</t>
  </si>
  <si>
    <t>H52</t>
  </si>
  <si>
    <t>H53</t>
  </si>
  <si>
    <t>H54</t>
  </si>
  <si>
    <t>H55</t>
  </si>
  <si>
    <t>H56</t>
  </si>
  <si>
    <t>H57</t>
  </si>
  <si>
    <t>H58</t>
  </si>
  <si>
    <t>H59</t>
  </si>
  <si>
    <t>H60</t>
  </si>
  <si>
    <t>H61</t>
  </si>
  <si>
    <t>H62</t>
  </si>
  <si>
    <t>H63</t>
  </si>
  <si>
    <t>H64</t>
  </si>
  <si>
    <t>H65</t>
  </si>
  <si>
    <t>H66</t>
  </si>
  <si>
    <t>H67</t>
  </si>
  <si>
    <t>H68</t>
  </si>
  <si>
    <t>H69</t>
  </si>
  <si>
    <t>H70</t>
  </si>
  <si>
    <t>Ce travail a pu être réalisé grâce à l’excellence des documents mis en lire par les ARS des Hauts de France – Ile de France - Nouvelle Aquitaine et l' APHP Ainsi que les CPias</t>
  </si>
  <si>
    <t>Particulièrement touchés, les EHPAD ainsi que l’ensemble des acteurs de Medico social ont dû se montrer très réactifs dans un climat pour certains d’improvisation.</t>
  </si>
  <si>
    <t>Une équipe décisionnelle de crise est mobilisable rapidement</t>
  </si>
  <si>
    <t>(stocks , personnels , résidents , familles,)</t>
  </si>
  <si>
    <t xml:space="preserve">La secrétaire </t>
  </si>
  <si>
    <t>Agent responsable de la logistique (stocks matériels médicaux, matériels de protection,alimentaires,lingerie)</t>
  </si>
  <si>
    <t xml:space="preserve">Les rôles et missions sont définis </t>
  </si>
  <si>
    <t>Rôle responsable des stocks matériels (cuisine, DASRI et de lingerie) :</t>
  </si>
  <si>
    <r>
      <t>§</t>
    </r>
    <r>
      <rPr>
        <i/>
        <sz val="11"/>
        <color rgb="FF000000"/>
        <rFont val="Times New Roman"/>
        <family val="1"/>
      </rPr>
      <t xml:space="preserve"> </t>
    </r>
    <r>
      <rPr>
        <i/>
        <sz val="11"/>
        <color rgb="FF000000"/>
        <rFont val="Calibri"/>
        <family val="2"/>
      </rPr>
      <t>Circuit des entrées et sorties du linge propre /sale</t>
    </r>
  </si>
  <si>
    <t>Rôle du responsable de restauration</t>
  </si>
  <si>
    <t>Suivi des approvisionnements</t>
  </si>
  <si>
    <t>Rôle de la psychologue</t>
  </si>
  <si>
    <t xml:space="preserve">Maintien d’un climat serein  des salariés, résidents et  familles </t>
  </si>
  <si>
    <t>a l'extérieur de l'établissement</t>
  </si>
  <si>
    <t>dans chaque secteur d'hébergement</t>
  </si>
  <si>
    <t>Il existe un dispositif d'alerte activable des la suspicion d'un cas possible</t>
  </si>
  <si>
    <t>les modalités d'appel du 15 et d'hospitalisation sont définies</t>
  </si>
  <si>
    <t>Un recueil quotidien des données de l'Aoto vigilance biquotidienne de l'apparition des symptômes est effectif</t>
  </si>
  <si>
    <t>L'information des intervenants extérieurs sur la mise en place des actions est organisée</t>
  </si>
  <si>
    <t>les coordonnées des personnes a contacter sont accessible partout  H24 7/7</t>
  </si>
  <si>
    <t>responsabilité générale de la gestion de la crise , activation de la cellule de crise et de son suivie,</t>
  </si>
  <si>
    <t>pour la dotation pharmacie tampon et besoins urgents</t>
  </si>
  <si>
    <t>avec un médecin de ville (médecin traitant)</t>
  </si>
  <si>
    <t>Solutions hydroalcooliques</t>
  </si>
  <si>
    <t>Confinement et précautions complémentaires</t>
  </si>
  <si>
    <t>les modalités de soutiens specifiques a destination des cadres de direction sont prevues</t>
  </si>
  <si>
    <t>H71</t>
  </si>
  <si>
    <t>Plan de gestion 20% personnel manquant (en fonction du statut de l'établissment Public/Privé)</t>
  </si>
  <si>
    <t>Nettoyage manuel des plateaux (solution detergente virucide)</t>
  </si>
  <si>
    <t>Le calandrier est organisé</t>
  </si>
  <si>
    <t>Le transport est organisé (verification EPI et respect des bonnes pratiques)</t>
  </si>
  <si>
    <t>Une personne de confiance a été désignée (medico-sociale)</t>
  </si>
  <si>
    <t>Une personne de confiance a été désignée (médicale)</t>
  </si>
  <si>
    <t>La fiche " LATA" d'aide a la decision de la limitation de soins à put être renseignée</t>
  </si>
  <si>
    <t>R78</t>
  </si>
  <si>
    <t>Un secteur dédié à la prise en charge des cas est défini (chambre - Unité)</t>
  </si>
  <si>
    <t>En cas d'hébergement en chambre double, il est possible d'installer le résident sain dans une autre chambre / a defaut une surveillance est mise en place</t>
  </si>
  <si>
    <t xml:space="preserve">Son fonctionnement est défini </t>
  </si>
  <si>
    <t>Les protocoles d'utilisation des moyens sont definis</t>
  </si>
  <si>
    <t>Q51</t>
  </si>
  <si>
    <t>Des moyens et regles des interventions des bénévoles ont été mis en place</t>
  </si>
  <si>
    <t>Audit - Conseil - Formation</t>
  </si>
  <si>
    <r>
      <t xml:space="preserve">Evaluation des mesures COVID 19                                    V1 </t>
    </r>
    <r>
      <rPr>
        <sz val="12"/>
        <color rgb="FF3333CC"/>
        <rFont val="Calibri"/>
        <family val="2"/>
        <scheme val="minor"/>
      </rPr>
      <t>Avril 2020</t>
    </r>
  </si>
  <si>
    <t xml:space="preserve">Un réfèrent covid 19  est nome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</si>
</sst>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Calibri"/>
      <family val="2"/>
      <scheme val="minor"/>
    </font>
    <font>
      <b/>
      <sz val="11"/>
      <color theme="1"/>
      <name val="Calibri"/>
      <family val="2"/>
      <scheme val="minor"/>
    </font>
    <font>
      <sz val="11"/>
      <color rgb="FF3333CC"/>
      <name val="Calibri"/>
      <family val="2"/>
      <scheme val="minor"/>
    </font>
    <font>
      <b/>
      <sz val="14"/>
      <color rgb="FF3333CC"/>
      <name val="Calibri"/>
      <family val="2"/>
      <scheme val="minor"/>
    </font>
    <font>
      <b/>
      <sz val="11"/>
      <color rgb="FF3333CC"/>
      <name val="Calibri"/>
      <family val="2"/>
      <scheme val="minor"/>
    </font>
    <font>
      <u/>
      <sz val="11"/>
      <color theme="10"/>
      <name val="Calibri"/>
      <family val="2"/>
      <scheme val="minor"/>
    </font>
    <font>
      <sz val="10"/>
      <color theme="1"/>
      <name val="Calibri"/>
      <family val="2"/>
      <scheme val="minor"/>
    </font>
    <font>
      <sz val="12"/>
      <color theme="1"/>
      <name val="Calibri"/>
      <family val="2"/>
      <scheme val="minor"/>
    </font>
    <font>
      <i/>
      <sz val="11"/>
      <color theme="1"/>
      <name val="Calibri"/>
      <family val="2"/>
      <scheme val="minor"/>
    </font>
    <font>
      <b/>
      <sz val="10"/>
      <color theme="1"/>
      <name val="Calibri"/>
      <family val="2"/>
      <scheme val="minor"/>
    </font>
    <font>
      <sz val="11"/>
      <name val="Calibri"/>
      <family val="2"/>
      <scheme val="minor"/>
    </font>
    <font>
      <b/>
      <i/>
      <sz val="11"/>
      <color theme="1"/>
      <name val="Calibri"/>
      <family val="2"/>
      <scheme val="minor"/>
    </font>
    <font>
      <b/>
      <sz val="11"/>
      <name val="Calibri"/>
      <family val="2"/>
      <scheme val="minor"/>
    </font>
    <font>
      <i/>
      <sz val="11"/>
      <name val="Calibri"/>
      <family val="2"/>
      <scheme val="minor"/>
    </font>
    <font>
      <b/>
      <sz val="14"/>
      <color theme="1"/>
      <name val="Calibri"/>
      <family val="2"/>
      <scheme val="minor"/>
    </font>
    <font>
      <b/>
      <sz val="12"/>
      <color rgb="FF3333CC"/>
      <name val="Calibri"/>
      <family val="2"/>
      <scheme val="minor"/>
    </font>
    <font>
      <sz val="12"/>
      <name val="Calibri"/>
      <family val="2"/>
      <scheme val="minor"/>
    </font>
    <font>
      <sz val="12"/>
      <color rgb="FF3333CC"/>
      <name val="Calibri"/>
      <family val="2"/>
      <scheme val="minor"/>
    </font>
    <font>
      <b/>
      <i/>
      <sz val="11"/>
      <name val="Calibri"/>
      <family val="2"/>
      <scheme val="minor"/>
    </font>
    <font>
      <i/>
      <sz val="11"/>
      <color rgb="FF3333CC"/>
      <name val="Calibri"/>
      <family val="2"/>
      <scheme val="minor"/>
    </font>
    <font>
      <i/>
      <sz val="12"/>
      <name val="Calibri"/>
      <family val="2"/>
      <scheme val="minor"/>
    </font>
    <font>
      <i/>
      <sz val="11"/>
      <name val="Calibri"/>
      <family val="2"/>
    </font>
    <font>
      <i/>
      <sz val="11"/>
      <color rgb="FF000000"/>
      <name val="Calibri"/>
      <family val="2"/>
    </font>
    <font>
      <b/>
      <i/>
      <sz val="11"/>
      <color rgb="FF000000"/>
      <name val="Calibri"/>
      <family val="2"/>
      <scheme val="minor"/>
    </font>
    <font>
      <i/>
      <sz val="11"/>
      <color rgb="FF000000"/>
      <name val="Arial Unicode MS"/>
      <family val="2"/>
    </font>
    <font>
      <i/>
      <sz val="11"/>
      <color rgb="FF000000"/>
      <name val="Times New Roman"/>
      <family val="1"/>
    </font>
    <font>
      <i/>
      <sz val="11"/>
      <color rgb="FF000000"/>
      <name val="Calibri"/>
      <family val="2"/>
      <scheme val="minor"/>
    </font>
    <font>
      <sz val="11"/>
      <color rgb="FF000000"/>
      <name val="Calibri"/>
      <family val="2"/>
      <scheme val="minor"/>
    </font>
    <font>
      <i/>
      <sz val="11"/>
      <color theme="1"/>
      <name val="Arial Unicode MS"/>
      <family val="2"/>
    </font>
    <font>
      <i/>
      <sz val="11"/>
      <color theme="1"/>
      <name val="Times New Roman"/>
      <family val="1"/>
    </font>
    <font>
      <sz val="12"/>
      <color rgb="FF000000"/>
      <name val="Calibri"/>
      <family val="2"/>
      <scheme val="minor"/>
    </font>
    <font>
      <i/>
      <sz val="11"/>
      <color rgb="FF000000"/>
      <name val="Wingdings"/>
      <charset val="2"/>
    </font>
    <font>
      <b/>
      <sz val="16"/>
      <color rgb="FF3333CC"/>
      <name val="Calibri"/>
      <family val="2"/>
      <scheme val="minor"/>
    </font>
    <font>
      <b/>
      <sz val="10"/>
      <name val="Calibri"/>
      <family val="2"/>
      <scheme val="minor"/>
    </font>
    <font>
      <b/>
      <sz val="10"/>
      <color rgb="FF3333CC"/>
      <name val="Calibri"/>
      <family val="2"/>
      <scheme val="minor"/>
    </font>
    <font>
      <sz val="10"/>
      <color rgb="FF3333CC"/>
      <name val="Calibri"/>
      <family val="2"/>
      <scheme val="minor"/>
    </font>
    <font>
      <b/>
      <sz val="12"/>
      <name val="Calibri"/>
      <family val="2"/>
      <scheme val="minor"/>
    </font>
    <font>
      <sz val="8"/>
      <name val="Calibri"/>
      <family val="2"/>
      <scheme val="minor"/>
    </font>
    <font>
      <sz val="11"/>
      <color theme="0"/>
      <name val="Calibri"/>
      <family val="2"/>
      <scheme val="minor"/>
    </font>
    <font>
      <b/>
      <sz val="12"/>
      <color theme="1"/>
      <name val="Calibri"/>
      <family val="2"/>
      <scheme val="minor"/>
    </font>
    <font>
      <sz val="11"/>
      <color theme="0"/>
      <name val="Segoe UI"/>
      <family val="2"/>
    </font>
    <font>
      <b/>
      <sz val="14"/>
      <name val="Calibri"/>
      <family val="2"/>
      <scheme val="minor"/>
    </font>
    <font>
      <sz val="11"/>
      <color rgb="FF3333CC"/>
      <name val="Segoe UI"/>
      <family val="2"/>
    </font>
    <font>
      <sz val="12"/>
      <color theme="0"/>
      <name val="Calibri"/>
      <family val="2"/>
      <scheme val="minor"/>
    </font>
    <font>
      <i/>
      <sz val="12"/>
      <color theme="1"/>
      <name val="Calibri"/>
      <family val="2"/>
      <scheme val="minor"/>
    </font>
    <font>
      <sz val="10"/>
      <color theme="0"/>
      <name val="Calibri"/>
      <family val="2"/>
      <scheme val="minor"/>
    </font>
    <font>
      <i/>
      <sz val="10"/>
      <color theme="1"/>
      <name val="Calibri"/>
      <family val="2"/>
      <scheme val="minor"/>
    </font>
    <font>
      <sz val="14"/>
      <color theme="1"/>
      <name val="Calibri"/>
      <family val="2"/>
      <scheme val="minor"/>
    </font>
    <font>
      <b/>
      <i/>
      <sz val="12"/>
      <name val="Calibri"/>
      <family val="2"/>
      <scheme val="minor"/>
    </font>
    <font>
      <b/>
      <sz val="16"/>
      <color theme="1"/>
      <name val="Calibri"/>
      <family val="2"/>
      <scheme val="minor"/>
    </font>
    <font>
      <b/>
      <sz val="18"/>
      <color rgb="FF3333CC"/>
      <name val="Calibri"/>
      <family val="2"/>
      <scheme val="minor"/>
    </font>
    <font>
      <b/>
      <sz val="16"/>
      <color theme="0"/>
      <name val="Calibri"/>
      <family val="2"/>
      <scheme val="minor"/>
    </font>
    <font>
      <sz val="24"/>
      <color rgb="FF3333CC"/>
      <name val="Calibri"/>
      <family val="2"/>
      <scheme val="minor"/>
    </font>
    <font>
      <sz val="16"/>
      <color rgb="FF3333CC"/>
      <name val="Calibri"/>
      <family val="2"/>
      <scheme val="minor"/>
    </font>
    <font>
      <u/>
      <sz val="10"/>
      <color theme="10"/>
      <name val="Calibri"/>
      <family val="2"/>
      <scheme val="minor"/>
    </font>
  </fonts>
  <fills count="13">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CCFFCC"/>
        <bgColor indexed="64"/>
      </patternFill>
    </fill>
    <fill>
      <patternFill patternType="solid">
        <fgColor rgb="FFFFFFCC"/>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auto="1"/>
      </top>
      <bottom style="thin">
        <color auto="1"/>
      </bottom>
      <diagonal/>
    </border>
    <border>
      <left style="medium">
        <color rgb="FF000000"/>
      </left>
      <right/>
      <top style="thin">
        <color indexed="64"/>
      </top>
      <bottom style="thin">
        <color indexed="64"/>
      </bottom>
      <diagonal/>
    </border>
    <border>
      <left style="thin">
        <color indexed="64"/>
      </left>
      <right style="thin">
        <color indexed="64"/>
      </right>
      <top/>
      <bottom/>
      <diagonal/>
    </border>
    <border>
      <left style="thin">
        <color rgb="FF3333CC"/>
      </left>
      <right/>
      <top style="thin">
        <color rgb="FF3333CC"/>
      </top>
      <bottom/>
      <diagonal/>
    </border>
    <border>
      <left/>
      <right/>
      <top style="thin">
        <color rgb="FF3333CC"/>
      </top>
      <bottom/>
      <diagonal/>
    </border>
    <border>
      <left/>
      <right style="thin">
        <color rgb="FF3333CC"/>
      </right>
      <top style="thin">
        <color rgb="FF3333CC"/>
      </top>
      <bottom/>
      <diagonal/>
    </border>
    <border>
      <left style="thin">
        <color rgb="FF3333CC"/>
      </left>
      <right/>
      <top/>
      <bottom/>
      <diagonal/>
    </border>
    <border>
      <left/>
      <right style="thin">
        <color rgb="FF3333CC"/>
      </right>
      <top/>
      <bottom/>
      <diagonal/>
    </border>
    <border>
      <left style="thin">
        <color rgb="FF3333CC"/>
      </left>
      <right/>
      <top/>
      <bottom style="thin">
        <color rgb="FF3333CC"/>
      </bottom>
      <diagonal/>
    </border>
    <border>
      <left/>
      <right/>
      <top/>
      <bottom style="thin">
        <color rgb="FF3333CC"/>
      </bottom>
      <diagonal/>
    </border>
    <border>
      <left/>
      <right style="thin">
        <color rgb="FF3333CC"/>
      </right>
      <top/>
      <bottom style="thin">
        <color rgb="FF3333CC"/>
      </bottom>
      <diagonal/>
    </border>
  </borders>
  <cellStyleXfs count="2">
    <xf numFmtId="0" fontId="0" fillId="0" borderId="0"/>
    <xf numFmtId="0" fontId="5" fillId="0" borderId="0" applyNumberFormat="0" applyFill="0" applyBorder="0" applyAlignment="0" applyProtection="0"/>
  </cellStyleXfs>
  <cellXfs count="550">
    <xf numFmtId="0" fontId="0" fillId="0" borderId="0" xfId="0"/>
    <xf numFmtId="0" fontId="0" fillId="0" borderId="0" xfId="0" applyAlignment="1">
      <alignment horizontal="center"/>
    </xf>
    <xf numFmtId="0" fontId="0" fillId="0" borderId="0" xfId="0" applyBorder="1"/>
    <xf numFmtId="0" fontId="2" fillId="0" borderId="0" xfId="0" applyFont="1"/>
    <xf numFmtId="0" fontId="4" fillId="0" borderId="0" xfId="0" applyFont="1"/>
    <xf numFmtId="0" fontId="1" fillId="0" borderId="0" xfId="0" applyFont="1"/>
    <xf numFmtId="0" fontId="0" fillId="0" borderId="0" xfId="0" applyAlignment="1">
      <alignment horizontal="left"/>
    </xf>
    <xf numFmtId="0" fontId="6" fillId="0" borderId="0" xfId="0" applyFont="1"/>
    <xf numFmtId="0" fontId="5" fillId="0" borderId="0" xfId="1"/>
    <xf numFmtId="0" fontId="0" fillId="0" borderId="0" xfId="0" applyAlignment="1">
      <alignment vertical="center"/>
    </xf>
    <xf numFmtId="0" fontId="0" fillId="0" borderId="0" xfId="0" applyAlignment="1"/>
    <xf numFmtId="0" fontId="7" fillId="0" borderId="0" xfId="0" applyFont="1"/>
    <xf numFmtId="0" fontId="6" fillId="7" borderId="6" xfId="0" applyFont="1" applyFill="1" applyBorder="1"/>
    <xf numFmtId="0" fontId="6" fillId="7" borderId="7" xfId="0" applyFont="1" applyFill="1" applyBorder="1"/>
    <xf numFmtId="0" fontId="6" fillId="7" borderId="1" xfId="0" applyFont="1" applyFill="1" applyBorder="1"/>
    <xf numFmtId="0" fontId="6" fillId="7" borderId="2" xfId="0" applyFont="1" applyFill="1" applyBorder="1"/>
    <xf numFmtId="0" fontId="6" fillId="7" borderId="8" xfId="0" applyFont="1" applyFill="1" applyBorder="1"/>
    <xf numFmtId="0" fontId="6" fillId="7" borderId="9" xfId="0" applyFont="1" applyFill="1" applyBorder="1"/>
    <xf numFmtId="0" fontId="6" fillId="7" borderId="0" xfId="0" applyFont="1" applyFill="1" applyBorder="1"/>
    <xf numFmtId="0" fontId="6" fillId="7" borderId="12" xfId="0" applyFont="1" applyFill="1" applyBorder="1"/>
    <xf numFmtId="0" fontId="6" fillId="7" borderId="13" xfId="0" applyFont="1" applyFill="1" applyBorder="1"/>
    <xf numFmtId="0" fontId="6" fillId="0" borderId="0" xfId="0" applyFont="1" applyFill="1" applyBorder="1"/>
    <xf numFmtId="0" fontId="8" fillId="0" borderId="0" xfId="0" applyFont="1" applyAlignment="1">
      <alignment vertical="center"/>
    </xf>
    <xf numFmtId="0" fontId="10" fillId="0" borderId="14" xfId="0" applyFont="1" applyBorder="1" applyAlignment="1">
      <alignment vertical="center"/>
    </xf>
    <xf numFmtId="0" fontId="12" fillId="0" borderId="0" xfId="0" applyFont="1" applyFill="1" applyBorder="1" applyAlignment="1">
      <alignment horizontal="center"/>
    </xf>
    <xf numFmtId="0" fontId="10" fillId="0" borderId="13" xfId="0" applyFont="1" applyBorder="1" applyAlignment="1">
      <alignment vertical="center"/>
    </xf>
    <xf numFmtId="0" fontId="13" fillId="0" borderId="14" xfId="0" applyFont="1" applyBorder="1" applyAlignment="1">
      <alignment vertical="center"/>
    </xf>
    <xf numFmtId="0" fontId="2" fillId="7" borderId="0" xfId="0" applyFont="1" applyFill="1" applyBorder="1"/>
    <xf numFmtId="0" fontId="16" fillId="0" borderId="0" xfId="0" applyFont="1"/>
    <xf numFmtId="0" fontId="16" fillId="7" borderId="0" xfId="0" applyFont="1" applyFill="1"/>
    <xf numFmtId="0" fontId="15" fillId="7" borderId="0" xfId="0" applyFont="1" applyFill="1" applyBorder="1" applyAlignment="1">
      <alignment vertical="center"/>
    </xf>
    <xf numFmtId="0" fontId="15" fillId="7" borderId="0" xfId="0" applyFont="1" applyFill="1" applyAlignment="1">
      <alignment horizontal="center"/>
    </xf>
    <xf numFmtId="0" fontId="15" fillId="7" borderId="0" xfId="0" applyFont="1" applyFill="1" applyAlignment="1">
      <alignment vertical="center"/>
    </xf>
    <xf numFmtId="0" fontId="17" fillId="7" borderId="14" xfId="0" applyFont="1" applyFill="1" applyBorder="1" applyAlignment="1">
      <alignment vertical="center"/>
    </xf>
    <xf numFmtId="0" fontId="17" fillId="7" borderId="14" xfId="0" applyFont="1" applyFill="1" applyBorder="1"/>
    <xf numFmtId="0" fontId="1" fillId="0" borderId="0" xfId="0" applyFont="1" applyAlignment="1">
      <alignment horizontal="center"/>
    </xf>
    <xf numFmtId="0" fontId="9" fillId="5" borderId="0" xfId="0" applyFont="1" applyFill="1" applyAlignment="1">
      <alignment horizontal="center"/>
    </xf>
    <xf numFmtId="0" fontId="14" fillId="5" borderId="0" xfId="0" applyFont="1" applyFill="1" applyAlignment="1"/>
    <xf numFmtId="0" fontId="0" fillId="0" borderId="14" xfId="0" applyBorder="1" applyAlignment="1">
      <alignment vertical="center"/>
    </xf>
    <xf numFmtId="0" fontId="0" fillId="0" borderId="15" xfId="0" applyBorder="1" applyAlignment="1">
      <alignment vertical="center"/>
    </xf>
    <xf numFmtId="0" fontId="17" fillId="7" borderId="14" xfId="0" applyFont="1" applyFill="1" applyBorder="1" applyAlignment="1">
      <alignment horizontal="center"/>
    </xf>
    <xf numFmtId="0" fontId="8" fillId="0" borderId="14" xfId="0" applyFont="1" applyBorder="1"/>
    <xf numFmtId="0" fontId="8" fillId="0" borderId="14" xfId="0" applyFont="1" applyBorder="1" applyAlignment="1">
      <alignment vertical="center"/>
    </xf>
    <xf numFmtId="0" fontId="11" fillId="0" borderId="14" xfId="0" applyFont="1" applyBorder="1" applyAlignment="1">
      <alignment horizontal="left" vertical="center"/>
    </xf>
    <xf numFmtId="0" fontId="0" fillId="0" borderId="13" xfId="0" applyBorder="1" applyAlignment="1">
      <alignment vertical="center"/>
    </xf>
    <xf numFmtId="0" fontId="6" fillId="0" borderId="0" xfId="0" applyFont="1" applyAlignment="1">
      <alignment wrapText="1"/>
    </xf>
    <xf numFmtId="0" fontId="33" fillId="0" borderId="0" xfId="0" applyFont="1" applyFill="1" applyBorder="1" applyAlignment="1">
      <alignment horizontal="center" wrapText="1"/>
    </xf>
    <xf numFmtId="0" fontId="35" fillId="7" borderId="0" xfId="0" applyFont="1" applyFill="1" applyAlignment="1">
      <alignment wrapText="1"/>
    </xf>
    <xf numFmtId="0" fontId="34" fillId="7" borderId="0" xfId="0" applyFont="1" applyFill="1" applyAlignment="1">
      <alignment wrapText="1"/>
    </xf>
    <xf numFmtId="0" fontId="6" fillId="7" borderId="0" xfId="0" applyFont="1" applyFill="1" applyAlignment="1">
      <alignment wrapText="1"/>
    </xf>
    <xf numFmtId="0" fontId="12" fillId="0" borderId="0" xfId="0" applyFont="1" applyFill="1" applyBorder="1" applyAlignment="1">
      <alignment horizontal="center" vertical="center"/>
    </xf>
    <xf numFmtId="0" fontId="14" fillId="5" borderId="0" xfId="0" applyFont="1" applyFill="1" applyAlignment="1">
      <alignment vertical="center"/>
    </xf>
    <xf numFmtId="0" fontId="9" fillId="5" borderId="0" xfId="0" applyFont="1" applyFill="1" applyAlignment="1">
      <alignment horizontal="center" vertical="center"/>
    </xf>
    <xf numFmtId="0" fontId="17" fillId="7" borderId="0" xfId="0" applyFont="1" applyFill="1" applyAlignment="1">
      <alignment vertical="center"/>
    </xf>
    <xf numFmtId="0" fontId="0" fillId="7" borderId="13" xfId="0" applyFill="1" applyBorder="1" applyAlignment="1">
      <alignment vertical="center"/>
    </xf>
    <xf numFmtId="0" fontId="0" fillId="7" borderId="0" xfId="0" applyFont="1" applyFill="1" applyAlignment="1">
      <alignment vertical="center"/>
    </xf>
    <xf numFmtId="0" fontId="8" fillId="0" borderId="0" xfId="0" applyFont="1" applyFill="1" applyBorder="1" applyAlignment="1">
      <alignment vertical="center"/>
    </xf>
    <xf numFmtId="0" fontId="36" fillId="7" borderId="0" xfId="0" applyFont="1" applyFill="1" applyAlignment="1">
      <alignment horizontal="center"/>
    </xf>
    <xf numFmtId="0" fontId="1" fillId="7" borderId="0" xfId="0" applyFont="1" applyFill="1" applyAlignment="1">
      <alignment horizontal="center"/>
    </xf>
    <xf numFmtId="0" fontId="12" fillId="10" borderId="3" xfId="0" applyFont="1" applyFill="1" applyBorder="1" applyAlignment="1">
      <alignment horizontal="center"/>
    </xf>
    <xf numFmtId="0" fontId="12" fillId="11" borderId="3" xfId="0" applyFont="1" applyFill="1" applyBorder="1" applyAlignment="1">
      <alignment horizontal="center"/>
    </xf>
    <xf numFmtId="0" fontId="18" fillId="0" borderId="0" xfId="0" applyFont="1" applyFill="1" applyBorder="1" applyAlignment="1">
      <alignment horizontal="left" vertical="center"/>
    </xf>
    <xf numFmtId="0" fontId="10" fillId="5" borderId="0" xfId="0" applyFont="1" applyFill="1" applyAlignment="1">
      <alignment vertical="center"/>
    </xf>
    <xf numFmtId="0" fontId="0" fillId="7" borderId="0" xfId="0" applyFill="1" applyAlignment="1">
      <alignment vertical="center"/>
    </xf>
    <xf numFmtId="0" fontId="0" fillId="0" borderId="0" xfId="0" applyAlignment="1">
      <alignment horizontal="center" vertical="center"/>
    </xf>
    <xf numFmtId="0" fontId="39" fillId="7" borderId="0" xfId="0" applyFont="1" applyFill="1" applyAlignment="1">
      <alignment horizontal="center" vertical="center"/>
    </xf>
    <xf numFmtId="10" fontId="1" fillId="0" borderId="0" xfId="0" applyNumberFormat="1" applyFont="1" applyAlignment="1">
      <alignment horizontal="center"/>
    </xf>
    <xf numFmtId="0" fontId="38" fillId="0" borderId="0" xfId="0" applyFont="1"/>
    <xf numFmtId="0" fontId="40" fillId="0" borderId="0" xfId="0" applyFont="1"/>
    <xf numFmtId="10" fontId="38" fillId="0" borderId="0" xfId="0" applyNumberFormat="1" applyFont="1"/>
    <xf numFmtId="0" fontId="40" fillId="0" borderId="0" xfId="0" applyFont="1" applyFill="1" applyBorder="1"/>
    <xf numFmtId="0" fontId="0" fillId="0" borderId="0" xfId="0" applyAlignment="1">
      <alignment horizontal="center" vertical="center"/>
    </xf>
    <xf numFmtId="0" fontId="16" fillId="0" borderId="0" xfId="0" applyFont="1" applyAlignment="1">
      <alignment vertical="center"/>
    </xf>
    <xf numFmtId="0" fontId="13" fillId="0" borderId="14" xfId="0" applyFont="1" applyBorder="1" applyAlignment="1">
      <alignment horizontal="left" vertical="center"/>
    </xf>
    <xf numFmtId="0" fontId="10" fillId="0" borderId="0" xfId="0" applyFont="1" applyAlignment="1">
      <alignment vertical="center"/>
    </xf>
    <xf numFmtId="0" fontId="13" fillId="0" borderId="12" xfId="0" applyFont="1" applyBorder="1" applyAlignment="1">
      <alignment vertical="center"/>
    </xf>
    <xf numFmtId="0" fontId="10" fillId="0" borderId="12" xfId="0" applyFont="1" applyBorder="1" applyAlignment="1">
      <alignment vertical="center"/>
    </xf>
    <xf numFmtId="0" fontId="13" fillId="0" borderId="13" xfId="0" applyFont="1" applyBorder="1" applyAlignment="1">
      <alignment horizontal="left" vertical="center"/>
    </xf>
    <xf numFmtId="0" fontId="2" fillId="7" borderId="0" xfId="0" applyFont="1" applyFill="1" applyBorder="1" applyAlignment="1">
      <alignment vertical="center"/>
    </xf>
    <xf numFmtId="0" fontId="10" fillId="7" borderId="14" xfId="0" applyFont="1" applyFill="1" applyBorder="1" applyAlignment="1">
      <alignment horizontal="center" vertical="center"/>
    </xf>
    <xf numFmtId="0" fontId="10" fillId="0" borderId="0" xfId="0" applyFont="1" applyFill="1" applyAlignment="1">
      <alignment vertical="center"/>
    </xf>
    <xf numFmtId="0" fontId="10" fillId="7" borderId="14" xfId="0" applyFont="1" applyFill="1" applyBorder="1" applyAlignment="1">
      <alignment vertical="center"/>
    </xf>
    <xf numFmtId="0" fontId="10" fillId="7" borderId="12" xfId="0" applyFont="1" applyFill="1" applyBorder="1" applyAlignment="1">
      <alignment vertical="center"/>
    </xf>
    <xf numFmtId="0" fontId="10" fillId="7" borderId="12" xfId="0" applyFont="1" applyFill="1" applyBorder="1" applyAlignment="1">
      <alignment horizontal="center" vertical="center"/>
    </xf>
    <xf numFmtId="0" fontId="4" fillId="7" borderId="14" xfId="0" applyFont="1" applyFill="1" applyBorder="1" applyAlignment="1">
      <alignment vertical="center"/>
    </xf>
    <xf numFmtId="0" fontId="4" fillId="7" borderId="14" xfId="0" applyFont="1" applyFill="1" applyBorder="1" applyAlignment="1">
      <alignment horizontal="center" vertical="center"/>
    </xf>
    <xf numFmtId="0" fontId="10" fillId="0" borderId="0" xfId="0" applyFont="1" applyBorder="1" applyAlignment="1">
      <alignment vertical="center"/>
    </xf>
    <xf numFmtId="0" fontId="17" fillId="7" borderId="5" xfId="0" applyFont="1" applyFill="1" applyBorder="1" applyAlignment="1">
      <alignment horizontal="center" vertical="center"/>
    </xf>
    <xf numFmtId="0" fontId="10" fillId="0" borderId="5" xfId="0" applyFont="1" applyBorder="1" applyAlignment="1">
      <alignment vertical="center"/>
    </xf>
    <xf numFmtId="0" fontId="13" fillId="0" borderId="5" xfId="0" applyFont="1" applyBorder="1" applyAlignment="1">
      <alignment horizontal="left" vertical="center"/>
    </xf>
    <xf numFmtId="0" fontId="17" fillId="7" borderId="14" xfId="0" applyFont="1" applyFill="1" applyBorder="1" applyAlignment="1">
      <alignment horizontal="center" vertical="center"/>
    </xf>
    <xf numFmtId="0" fontId="10" fillId="7" borderId="0" xfId="0" applyFont="1" applyFill="1" applyBorder="1" applyAlignment="1">
      <alignment horizontal="center" vertical="center"/>
    </xf>
    <xf numFmtId="0" fontId="0" fillId="0" borderId="0" xfId="0" applyAlignment="1">
      <alignment horizontal="left" vertical="center"/>
    </xf>
    <xf numFmtId="0" fontId="15" fillId="7" borderId="14"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0" fontId="2" fillId="7" borderId="4" xfId="0" applyFont="1" applyFill="1" applyBorder="1" applyAlignment="1">
      <alignment horizontal="center" vertical="center"/>
    </xf>
    <xf numFmtId="0" fontId="2" fillId="7" borderId="14" xfId="0" applyFont="1" applyFill="1" applyBorder="1" applyAlignment="1">
      <alignment horizontal="center" vertical="center"/>
    </xf>
    <xf numFmtId="0" fontId="2" fillId="7" borderId="5" xfId="0" applyFont="1" applyFill="1" applyBorder="1" applyAlignment="1">
      <alignment horizontal="center" vertical="center"/>
    </xf>
    <xf numFmtId="0" fontId="13" fillId="0" borderId="14" xfId="0" applyFont="1" applyFill="1" applyBorder="1" applyAlignment="1">
      <alignment horizontal="left" vertical="center"/>
    </xf>
    <xf numFmtId="0" fontId="10" fillId="7" borderId="4" xfId="0" applyFont="1" applyFill="1" applyBorder="1" applyAlignment="1">
      <alignment vertical="center"/>
    </xf>
    <xf numFmtId="0" fontId="4" fillId="7" borderId="5" xfId="0" applyFont="1" applyFill="1" applyBorder="1" applyAlignment="1">
      <alignment horizontal="center" vertical="center"/>
    </xf>
    <xf numFmtId="0" fontId="13" fillId="0" borderId="13" xfId="0" applyFont="1" applyBorder="1" applyAlignment="1">
      <alignment vertical="center"/>
    </xf>
    <xf numFmtId="0" fontId="15" fillId="7" borderId="14" xfId="0" applyFont="1" applyFill="1" applyBorder="1" applyAlignment="1">
      <alignment vertical="center"/>
    </xf>
    <xf numFmtId="0" fontId="10" fillId="7" borderId="6" xfId="0" applyFont="1" applyFill="1" applyBorder="1" applyAlignment="1">
      <alignment vertical="center"/>
    </xf>
    <xf numFmtId="0" fontId="15" fillId="7" borderId="12" xfId="0" applyFont="1" applyFill="1" applyBorder="1" applyAlignment="1">
      <alignment vertical="center"/>
    </xf>
    <xf numFmtId="0" fontId="19" fillId="7" borderId="12" xfId="0" applyFont="1" applyFill="1" applyBorder="1" applyAlignment="1">
      <alignment vertical="center"/>
    </xf>
    <xf numFmtId="0" fontId="19" fillId="7" borderId="12"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7" xfId="0" applyFont="1" applyFill="1" applyBorder="1" applyAlignment="1">
      <alignment horizontal="center" vertical="center"/>
    </xf>
    <xf numFmtId="0" fontId="10" fillId="7" borderId="8" xfId="0" applyFont="1" applyFill="1" applyBorder="1" applyAlignment="1">
      <alignment vertical="center"/>
    </xf>
    <xf numFmtId="0" fontId="18" fillId="7" borderId="13" xfId="0" applyFont="1" applyFill="1" applyBorder="1" applyAlignment="1">
      <alignment vertical="center"/>
    </xf>
    <xf numFmtId="0" fontId="13" fillId="7" borderId="13" xfId="0" applyFont="1" applyFill="1" applyBorder="1" applyAlignment="1">
      <alignment vertical="center"/>
    </xf>
    <xf numFmtId="0" fontId="13" fillId="7" borderId="13"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9" xfId="0" applyFont="1" applyFill="1" applyBorder="1" applyAlignment="1">
      <alignment horizontal="center" vertical="center"/>
    </xf>
    <xf numFmtId="0" fontId="13" fillId="0" borderId="13" xfId="0" applyFont="1" applyFill="1" applyBorder="1" applyAlignment="1">
      <alignment horizontal="left" vertical="center"/>
    </xf>
    <xf numFmtId="0" fontId="12" fillId="0" borderId="13" xfId="0" applyFont="1" applyFill="1" applyBorder="1" applyAlignment="1">
      <alignment vertical="center" wrapText="1"/>
    </xf>
    <xf numFmtId="0" fontId="0" fillId="7" borderId="4" xfId="0" applyFill="1" applyBorder="1" applyAlignment="1">
      <alignment vertical="center"/>
    </xf>
    <xf numFmtId="0" fontId="15" fillId="7" borderId="14" xfId="0" applyFont="1" applyFill="1" applyBorder="1" applyAlignment="1">
      <alignment horizontal="left" vertical="center"/>
    </xf>
    <xf numFmtId="0" fontId="12" fillId="7" borderId="14" xfId="0" applyFont="1" applyFill="1" applyBorder="1" applyAlignment="1">
      <alignment vertical="center" wrapText="1"/>
    </xf>
    <xf numFmtId="0" fontId="13" fillId="0" borderId="0" xfId="0" applyFont="1" applyBorder="1" applyAlignment="1">
      <alignment vertical="center"/>
    </xf>
    <xf numFmtId="0" fontId="2" fillId="7" borderId="14" xfId="0" applyFont="1" applyFill="1" applyBorder="1" applyAlignment="1">
      <alignment vertical="center"/>
    </xf>
    <xf numFmtId="0" fontId="12" fillId="10" borderId="16" xfId="0" applyFont="1" applyFill="1" applyBorder="1" applyAlignment="1">
      <alignment horizontal="center"/>
    </xf>
    <xf numFmtId="0" fontId="12" fillId="11" borderId="16" xfId="0" applyFont="1" applyFill="1" applyBorder="1" applyAlignment="1">
      <alignment horizontal="center"/>
    </xf>
    <xf numFmtId="0" fontId="0" fillId="8" borderId="4" xfId="0" applyFill="1" applyBorder="1" applyAlignment="1">
      <alignment vertical="center"/>
    </xf>
    <xf numFmtId="0" fontId="15" fillId="7" borderId="14" xfId="0" applyFont="1" applyFill="1" applyBorder="1" applyAlignment="1">
      <alignment vertical="center" wrapText="1"/>
    </xf>
    <xf numFmtId="0" fontId="15" fillId="7" borderId="14" xfId="0" applyFont="1" applyFill="1" applyBorder="1" applyAlignment="1">
      <alignment horizontal="center" vertical="center" wrapText="1"/>
    </xf>
    <xf numFmtId="0" fontId="6" fillId="7" borderId="14" xfId="0" applyFont="1" applyFill="1" applyBorder="1" applyAlignment="1">
      <alignment vertical="center" wrapText="1"/>
    </xf>
    <xf numFmtId="0" fontId="6" fillId="7" borderId="5" xfId="0" applyFont="1" applyFill="1" applyBorder="1" applyAlignment="1">
      <alignment vertical="center" wrapText="1"/>
    </xf>
    <xf numFmtId="0" fontId="12" fillId="0" borderId="13" xfId="0" applyFont="1" applyBorder="1" applyAlignment="1">
      <alignment vertical="center"/>
    </xf>
    <xf numFmtId="0" fontId="10" fillId="7" borderId="7" xfId="0" applyFont="1" applyFill="1" applyBorder="1" applyAlignment="1">
      <alignment horizontal="center" vertical="center"/>
    </xf>
    <xf numFmtId="0" fontId="10" fillId="7" borderId="13" xfId="0" applyFont="1" applyFill="1" applyBorder="1" applyAlignment="1">
      <alignment vertical="center"/>
    </xf>
    <xf numFmtId="0" fontId="0" fillId="7" borderId="6" xfId="0" applyFill="1" applyBorder="1" applyAlignment="1">
      <alignment horizontal="left" vertical="center"/>
    </xf>
    <xf numFmtId="0" fontId="0" fillId="7" borderId="1" xfId="0" applyFill="1" applyBorder="1" applyAlignment="1">
      <alignment vertical="center"/>
    </xf>
    <xf numFmtId="0" fontId="0" fillId="7" borderId="8" xfId="0" applyFill="1" applyBorder="1" applyAlignment="1">
      <alignment vertical="center"/>
    </xf>
    <xf numFmtId="0" fontId="13" fillId="0" borderId="12" xfId="0" applyFont="1" applyBorder="1" applyAlignment="1">
      <alignment horizontal="left" vertical="center"/>
    </xf>
    <xf numFmtId="0" fontId="16" fillId="7" borderId="6" xfId="0" applyFont="1" applyFill="1" applyBorder="1" applyAlignment="1">
      <alignment vertical="center"/>
    </xf>
    <xf numFmtId="0" fontId="16" fillId="7" borderId="12" xfId="0" applyFont="1" applyFill="1" applyBorder="1" applyAlignment="1">
      <alignment vertical="center"/>
    </xf>
    <xf numFmtId="0" fontId="16" fillId="7" borderId="12"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14" xfId="0" applyFont="1" applyFill="1" applyBorder="1" applyAlignment="1">
      <alignment vertical="center"/>
    </xf>
    <xf numFmtId="0" fontId="16" fillId="7" borderId="14" xfId="0" applyFont="1" applyFill="1" applyBorder="1" applyAlignment="1">
      <alignment horizontal="center" vertical="center"/>
    </xf>
    <xf numFmtId="0" fontId="35" fillId="7" borderId="14" xfId="0" applyFont="1" applyFill="1" applyBorder="1" applyAlignment="1">
      <alignment vertical="center" wrapText="1"/>
    </xf>
    <xf numFmtId="0" fontId="35" fillId="7" borderId="5" xfId="0" applyFont="1" applyFill="1" applyBorder="1" applyAlignment="1">
      <alignment vertical="center" wrapText="1"/>
    </xf>
    <xf numFmtId="0" fontId="16" fillId="7" borderId="4" xfId="0" applyFont="1" applyFill="1" applyBorder="1" applyAlignment="1">
      <alignment vertical="center"/>
    </xf>
    <xf numFmtId="0" fontId="42" fillId="0" borderId="0" xfId="0" applyFont="1"/>
    <xf numFmtId="0" fontId="43" fillId="0" borderId="0" xfId="0" applyFont="1" applyAlignment="1">
      <alignment vertical="center"/>
    </xf>
    <xf numFmtId="0" fontId="8" fillId="0" borderId="13" xfId="0" applyFont="1" applyBorder="1" applyAlignment="1">
      <alignment vertical="center"/>
    </xf>
    <xf numFmtId="0" fontId="8" fillId="0" borderId="14" xfId="0" applyFont="1" applyBorder="1" applyAlignment="1">
      <alignment horizontal="left" vertical="center"/>
    </xf>
    <xf numFmtId="0" fontId="0" fillId="0" borderId="0" xfId="0" applyBorder="1" applyAlignment="1">
      <alignment vertical="center"/>
    </xf>
    <xf numFmtId="0" fontId="0" fillId="0" borderId="14" xfId="0" applyFont="1" applyBorder="1" applyAlignment="1">
      <alignment vertical="center"/>
    </xf>
    <xf numFmtId="0" fontId="0" fillId="0" borderId="5" xfId="0" applyBorder="1" applyAlignment="1">
      <alignment vertical="center"/>
    </xf>
    <xf numFmtId="0" fontId="46" fillId="0" borderId="0" xfId="0" applyFont="1" applyAlignment="1">
      <alignment horizontal="left" vertical="center"/>
    </xf>
    <xf numFmtId="0" fontId="0" fillId="0" borderId="0" xfId="0" applyFill="1"/>
    <xf numFmtId="0" fontId="0" fillId="0" borderId="0" xfId="0" applyFill="1" applyAlignment="1">
      <alignment vertical="center"/>
    </xf>
    <xf numFmtId="0" fontId="0" fillId="0" borderId="0" xfId="0" applyFill="1" applyAlignment="1">
      <alignment horizontal="center"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Alignment="1">
      <alignment vertical="center"/>
    </xf>
    <xf numFmtId="0" fontId="1" fillId="0" borderId="14" xfId="0" applyFont="1" applyBorder="1" applyAlignment="1">
      <alignment vertical="center"/>
    </xf>
    <xf numFmtId="0" fontId="13" fillId="0" borderId="0" xfId="0" applyFont="1" applyAlignment="1">
      <alignment vertical="center"/>
    </xf>
    <xf numFmtId="0" fontId="20" fillId="0" borderId="14" xfId="0" applyFont="1" applyFill="1" applyBorder="1" applyAlignment="1">
      <alignment vertical="center"/>
    </xf>
    <xf numFmtId="0" fontId="8" fillId="0" borderId="14" xfId="0" applyFont="1" applyFill="1" applyBorder="1" applyAlignment="1">
      <alignment vertical="center"/>
    </xf>
    <xf numFmtId="0" fontId="0" fillId="5" borderId="0" xfId="0" applyFill="1" applyBorder="1"/>
    <xf numFmtId="0" fontId="0" fillId="7" borderId="0" xfId="0" applyFill="1" applyBorder="1"/>
    <xf numFmtId="0" fontId="0" fillId="7" borderId="0" xfId="0" applyFill="1"/>
    <xf numFmtId="0" fontId="17" fillId="7" borderId="12" xfId="0" applyFont="1" applyFill="1" applyBorder="1"/>
    <xf numFmtId="0" fontId="17" fillId="7" borderId="12" xfId="0" applyFont="1" applyFill="1" applyBorder="1" applyAlignment="1">
      <alignment horizontal="center"/>
    </xf>
    <xf numFmtId="0" fontId="36" fillId="7" borderId="13" xfId="0" applyFont="1" applyFill="1" applyBorder="1" applyAlignment="1">
      <alignment vertical="center"/>
    </xf>
    <xf numFmtId="0" fontId="17" fillId="7" borderId="13" xfId="0" applyFont="1" applyFill="1" applyBorder="1"/>
    <xf numFmtId="0" fontId="17" fillId="7" borderId="13" xfId="0" applyFont="1" applyFill="1" applyBorder="1" applyAlignment="1">
      <alignment horizontal="center"/>
    </xf>
    <xf numFmtId="0" fontId="2" fillId="7" borderId="14" xfId="0" applyFont="1" applyFill="1" applyBorder="1"/>
    <xf numFmtId="0" fontId="2" fillId="7" borderId="5" xfId="0" applyFont="1" applyFill="1" applyBorder="1"/>
    <xf numFmtId="0" fontId="0" fillId="0" borderId="14" xfId="0" applyBorder="1" applyAlignment="1">
      <alignment horizontal="center" vertical="center"/>
    </xf>
    <xf numFmtId="0" fontId="0" fillId="0" borderId="5" xfId="0"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43" fillId="0" borderId="0" xfId="0" applyFont="1"/>
    <xf numFmtId="0" fontId="0" fillId="0" borderId="0" xfId="0" applyBorder="1" applyAlignment="1">
      <alignment horizontal="left"/>
    </xf>
    <xf numFmtId="0" fontId="18" fillId="0" borderId="14" xfId="0" applyFont="1" applyFill="1" applyBorder="1" applyAlignment="1">
      <alignment horizontal="left" vertical="center"/>
    </xf>
    <xf numFmtId="0" fontId="17" fillId="0" borderId="14" xfId="0" applyFont="1" applyFill="1" applyBorder="1" applyAlignment="1">
      <alignment horizontal="center" vertical="center"/>
    </xf>
    <xf numFmtId="0" fontId="17" fillId="0" borderId="5" xfId="0" applyFont="1" applyFill="1" applyBorder="1" applyAlignment="1">
      <alignment horizontal="center" vertical="center"/>
    </xf>
    <xf numFmtId="0" fontId="20" fillId="0" borderId="14" xfId="0" applyFont="1" applyFill="1" applyBorder="1" applyAlignment="1">
      <alignment horizontal="left" vertical="center"/>
    </xf>
    <xf numFmtId="0" fontId="10" fillId="0" borderId="14" xfId="1" applyFont="1" applyBorder="1" applyAlignment="1">
      <alignment horizontal="center" vertical="center"/>
    </xf>
    <xf numFmtId="0" fontId="18" fillId="0" borderId="14" xfId="0" applyFont="1" applyBorder="1" applyAlignment="1">
      <alignment horizontal="left" vertical="center"/>
    </xf>
    <xf numFmtId="0" fontId="0" fillId="0" borderId="14" xfId="0" applyBorder="1" applyAlignment="1">
      <alignment horizontal="left" vertical="center"/>
    </xf>
    <xf numFmtId="0" fontId="0" fillId="0" borderId="0" xfId="0" applyFill="1" applyBorder="1" applyAlignment="1">
      <alignment horizontal="center" vertical="center"/>
    </xf>
    <xf numFmtId="0" fontId="47" fillId="0" borderId="0" xfId="0" applyFont="1"/>
    <xf numFmtId="0" fontId="39" fillId="0" borderId="0" xfId="0" applyFont="1" applyAlignment="1">
      <alignment vertical="center"/>
    </xf>
    <xf numFmtId="0" fontId="39" fillId="0" borderId="16" xfId="0" applyFont="1" applyFill="1" applyBorder="1" applyAlignment="1">
      <alignment horizontal="center" vertical="center" wrapText="1"/>
    </xf>
    <xf numFmtId="0" fontId="15" fillId="0" borderId="0" xfId="0" applyFont="1" applyFill="1" applyBorder="1" applyAlignment="1">
      <alignment horizontal="center" vertical="center"/>
    </xf>
    <xf numFmtId="0" fontId="0" fillId="0" borderId="0" xfId="0" applyAlignment="1">
      <alignment horizontal="left" vertical="center"/>
    </xf>
    <xf numFmtId="0" fontId="39" fillId="0" borderId="0" xfId="0" applyFont="1" applyFill="1" applyBorder="1" applyAlignment="1">
      <alignment horizontal="center" vertical="center" wrapText="1"/>
    </xf>
    <xf numFmtId="0" fontId="39" fillId="0" borderId="12" xfId="0" applyFont="1" applyFill="1" applyBorder="1" applyAlignment="1">
      <alignment horizontal="center" vertical="center" wrapText="1"/>
    </xf>
    <xf numFmtId="0" fontId="39" fillId="0" borderId="14" xfId="0" applyFont="1" applyFill="1" applyBorder="1" applyAlignment="1">
      <alignment horizontal="center" vertical="center" wrapText="1"/>
    </xf>
    <xf numFmtId="0" fontId="39" fillId="0" borderId="0" xfId="0" applyFont="1" applyFill="1" applyBorder="1" applyAlignment="1">
      <alignment vertical="center"/>
    </xf>
    <xf numFmtId="0" fontId="0" fillId="0" borderId="0" xfId="0" applyFill="1" applyBorder="1" applyAlignment="1">
      <alignment horizontal="left" vertical="center"/>
    </xf>
    <xf numFmtId="0" fontId="12" fillId="10" borderId="11" xfId="0" applyFont="1" applyFill="1" applyBorder="1" applyAlignment="1">
      <alignment horizontal="center"/>
    </xf>
    <xf numFmtId="0" fontId="12" fillId="11" borderId="11" xfId="0" applyFont="1" applyFill="1" applyBorder="1" applyAlignment="1">
      <alignment horizontal="center"/>
    </xf>
    <xf numFmtId="0" fontId="11" fillId="7" borderId="13" xfId="0" applyFont="1" applyFill="1" applyBorder="1" applyAlignment="1">
      <alignment vertical="center"/>
    </xf>
    <xf numFmtId="0" fontId="11" fillId="0" borderId="14" xfId="0" applyFont="1" applyFill="1" applyBorder="1" applyAlignment="1">
      <alignment vertical="center"/>
    </xf>
    <xf numFmtId="0" fontId="48" fillId="0" borderId="14" xfId="0" applyFont="1" applyFill="1" applyBorder="1" applyAlignment="1">
      <alignment horizontal="left" vertical="center"/>
    </xf>
    <xf numFmtId="0" fontId="10" fillId="0" borderId="14" xfId="0" applyFont="1" applyBorder="1" applyAlignment="1">
      <alignment horizontal="left" vertical="top"/>
    </xf>
    <xf numFmtId="0" fontId="0" fillId="0" borderId="14" xfId="0" applyBorder="1"/>
    <xf numFmtId="0" fontId="0" fillId="0" borderId="5" xfId="0" applyBorder="1"/>
    <xf numFmtId="0" fontId="2" fillId="0" borderId="0" xfId="0" applyFont="1" applyAlignment="1">
      <alignment horizontal="center"/>
    </xf>
    <xf numFmtId="0" fontId="35" fillId="0" borderId="0" xfId="0" applyFont="1"/>
    <xf numFmtId="0" fontId="1" fillId="0" borderId="0" xfId="0" applyFont="1" applyAlignment="1">
      <alignment vertical="center"/>
    </xf>
    <xf numFmtId="0" fontId="0" fillId="0" borderId="0" xfId="0" applyAlignment="1">
      <alignment vertical="top"/>
    </xf>
    <xf numFmtId="0" fontId="1" fillId="0" borderId="0" xfId="0" applyFont="1" applyAlignment="1">
      <alignment horizontal="left" vertical="center"/>
    </xf>
    <xf numFmtId="0" fontId="53" fillId="0" borderId="0" xfId="0" applyFont="1" applyAlignment="1">
      <alignment vertical="center"/>
    </xf>
    <xf numFmtId="0" fontId="2" fillId="0" borderId="0" xfId="0" applyFont="1" applyAlignment="1"/>
    <xf numFmtId="0" fontId="53" fillId="0" borderId="0" xfId="0" applyFont="1" applyBorder="1" applyAlignment="1">
      <alignment vertical="center"/>
    </xf>
    <xf numFmtId="0" fontId="0" fillId="0" borderId="17" xfId="0" applyBorder="1"/>
    <xf numFmtId="0" fontId="0" fillId="0" borderId="18" xfId="0" applyBorder="1"/>
    <xf numFmtId="0" fontId="0" fillId="0" borderId="19" xfId="0" applyBorder="1"/>
    <xf numFmtId="0" fontId="53" fillId="0" borderId="20" xfId="0" applyFont="1" applyBorder="1" applyAlignment="1">
      <alignment vertical="center"/>
    </xf>
    <xf numFmtId="0" fontId="53" fillId="0" borderId="21" xfId="0" applyFont="1" applyBorder="1" applyAlignment="1">
      <alignment vertic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52" fillId="0" borderId="0" xfId="0" applyFont="1" applyAlignment="1">
      <alignment horizontal="center" vertical="center" wrapText="1"/>
    </xf>
    <xf numFmtId="0" fontId="32" fillId="0" borderId="20" xfId="0" applyFont="1" applyBorder="1" applyAlignment="1">
      <alignment horizontal="center" vertical="center"/>
    </xf>
    <xf numFmtId="0" fontId="32" fillId="0" borderId="0" xfId="0" applyFont="1" applyBorder="1" applyAlignment="1">
      <alignment horizontal="center" vertical="center"/>
    </xf>
    <xf numFmtId="0" fontId="32" fillId="0" borderId="21" xfId="0" applyFont="1" applyBorder="1" applyAlignment="1">
      <alignment horizontal="center" vertical="center"/>
    </xf>
    <xf numFmtId="0" fontId="2" fillId="0" borderId="20" xfId="0" applyFont="1" applyBorder="1" applyAlignment="1">
      <alignment horizontal="center"/>
    </xf>
    <xf numFmtId="0" fontId="2" fillId="0" borderId="0" xfId="0" applyFont="1" applyBorder="1" applyAlignment="1">
      <alignment horizontal="center"/>
    </xf>
    <xf numFmtId="0" fontId="2" fillId="0" borderId="21" xfId="0" applyFont="1" applyBorder="1" applyAlignment="1">
      <alignment horizontal="center"/>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top"/>
    </xf>
    <xf numFmtId="0" fontId="39" fillId="5" borderId="3" xfId="0" applyFont="1" applyFill="1" applyBorder="1" applyAlignment="1">
      <alignment horizontal="center" vertical="center" wrapText="1"/>
    </xf>
    <xf numFmtId="0" fontId="50" fillId="6" borderId="0" xfId="0" applyFont="1" applyFill="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4" fillId="2" borderId="4"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39" fillId="5" borderId="4" xfId="0" applyFont="1" applyFill="1" applyBorder="1" applyAlignment="1">
      <alignment horizontal="center" vertical="center" wrapText="1"/>
    </xf>
    <xf numFmtId="0" fontId="39" fillId="5" borderId="5" xfId="0" applyFont="1" applyFill="1" applyBorder="1" applyAlignment="1">
      <alignment horizontal="center" vertical="center" wrapText="1"/>
    </xf>
    <xf numFmtId="0" fontId="51" fillId="4" borderId="4" xfId="0" applyFont="1" applyFill="1" applyBorder="1" applyAlignment="1">
      <alignment horizontal="center"/>
    </xf>
    <xf numFmtId="0" fontId="51" fillId="4" borderId="14" xfId="0" applyFont="1" applyFill="1" applyBorder="1" applyAlignment="1">
      <alignment horizontal="center"/>
    </xf>
    <xf numFmtId="0" fontId="51" fillId="4" borderId="5" xfId="0" applyFont="1" applyFill="1" applyBorder="1" applyAlignment="1">
      <alignment horizontal="center"/>
    </xf>
    <xf numFmtId="0" fontId="15" fillId="12" borderId="4" xfId="0" applyFont="1" applyFill="1" applyBorder="1" applyAlignment="1">
      <alignment horizontal="center" vertical="center"/>
    </xf>
    <xf numFmtId="0" fontId="15" fillId="12" borderId="5" xfId="0" applyFont="1" applyFill="1" applyBorder="1" applyAlignment="1">
      <alignment horizontal="center" vertical="center"/>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15" fillId="12" borderId="4" xfId="0" applyFont="1" applyFill="1" applyBorder="1" applyAlignment="1">
      <alignment horizontal="center" vertical="center" wrapText="1"/>
    </xf>
    <xf numFmtId="0" fontId="15" fillId="12" borderId="5"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0" fillId="0" borderId="0" xfId="0" applyAlignment="1">
      <alignment horizontal="left" vertical="center"/>
    </xf>
    <xf numFmtId="0" fontId="12" fillId="3" borderId="1" xfId="0" applyFont="1" applyFill="1" applyBorder="1" applyAlignment="1">
      <alignment horizontal="center" wrapText="1"/>
    </xf>
    <xf numFmtId="0" fontId="12" fillId="3" borderId="0" xfId="0" applyFont="1" applyFill="1" applyBorder="1" applyAlignment="1">
      <alignment horizontal="center" wrapText="1"/>
    </xf>
    <xf numFmtId="0" fontId="3" fillId="8" borderId="4" xfId="0" applyFont="1" applyFill="1" applyBorder="1" applyAlignment="1">
      <alignment horizontal="center"/>
    </xf>
    <xf numFmtId="0" fontId="3" fillId="8" borderId="14" xfId="0" applyFont="1" applyFill="1" applyBorder="1" applyAlignment="1">
      <alignment horizontal="center"/>
    </xf>
    <xf numFmtId="0" fontId="3" fillId="8" borderId="5" xfId="0" applyFont="1" applyFill="1" applyBorder="1" applyAlignment="1">
      <alignment horizontal="center"/>
    </xf>
    <xf numFmtId="0" fontId="0" fillId="0" borderId="0" xfId="0" applyAlignment="1">
      <alignment horizontal="center" vertical="center"/>
    </xf>
    <xf numFmtId="0" fontId="41" fillId="5" borderId="4" xfId="0" applyFont="1" applyFill="1" applyBorder="1" applyAlignment="1">
      <alignment horizontal="center"/>
    </xf>
    <xf numFmtId="0" fontId="41" fillId="5" borderId="14" xfId="0" applyFont="1" applyFill="1" applyBorder="1" applyAlignment="1">
      <alignment horizontal="center"/>
    </xf>
    <xf numFmtId="0" fontId="41" fillId="5" borderId="5" xfId="0" applyFont="1" applyFill="1" applyBorder="1" applyAlignment="1">
      <alignment horizontal="center"/>
    </xf>
    <xf numFmtId="0" fontId="8" fillId="0" borderId="14" xfId="0" applyFont="1" applyBorder="1" applyAlignment="1">
      <alignment horizontal="left" vertical="center" wrapText="1"/>
    </xf>
    <xf numFmtId="0" fontId="8" fillId="0" borderId="5" xfId="0" applyFont="1" applyBorder="1" applyAlignment="1">
      <alignment horizontal="left" vertical="center" wrapText="1"/>
    </xf>
    <xf numFmtId="0" fontId="12" fillId="3" borderId="4" xfId="0" applyFont="1" applyFill="1" applyBorder="1" applyAlignment="1">
      <alignment horizontal="center" wrapText="1"/>
    </xf>
    <xf numFmtId="0" fontId="12" fillId="3" borderId="14" xfId="0" applyFont="1" applyFill="1" applyBorder="1" applyAlignment="1">
      <alignment horizontal="center" wrapText="1"/>
    </xf>
    <xf numFmtId="0" fontId="12" fillId="3" borderId="5" xfId="0" applyFont="1" applyFill="1" applyBorder="1" applyAlignment="1">
      <alignment horizontal="center" wrapText="1"/>
    </xf>
    <xf numFmtId="0" fontId="3" fillId="8" borderId="4" xfId="0" applyFont="1" applyFill="1" applyBorder="1" applyAlignment="1">
      <alignment horizontal="center" vertical="center"/>
    </xf>
    <xf numFmtId="0" fontId="3" fillId="8" borderId="14" xfId="0" applyFont="1" applyFill="1" applyBorder="1" applyAlignment="1">
      <alignment horizontal="center" vertical="center"/>
    </xf>
    <xf numFmtId="0" fontId="3" fillId="8" borderId="5" xfId="0" applyFont="1" applyFill="1" applyBorder="1" applyAlignment="1">
      <alignment horizontal="center" vertical="center"/>
    </xf>
    <xf numFmtId="0" fontId="13" fillId="0" borderId="14" xfId="0" applyFont="1" applyBorder="1" applyAlignment="1">
      <alignment horizontal="left" vertical="center" wrapText="1"/>
    </xf>
    <xf numFmtId="0" fontId="12" fillId="3" borderId="16" xfId="0" applyFont="1" applyFill="1" applyBorder="1" applyAlignment="1">
      <alignment horizontal="center" wrapText="1"/>
    </xf>
    <xf numFmtId="0" fontId="13" fillId="0" borderId="0" xfId="0" applyFont="1" applyBorder="1" applyAlignment="1">
      <alignment horizontal="left" vertical="center" wrapText="1"/>
    </xf>
    <xf numFmtId="0" fontId="13" fillId="0" borderId="2" xfId="0" applyFont="1" applyBorder="1" applyAlignment="1">
      <alignment horizontal="left" vertical="center" wrapText="1"/>
    </xf>
    <xf numFmtId="0" fontId="10" fillId="7" borderId="0" xfId="0" applyFont="1" applyFill="1" applyBorder="1" applyAlignment="1">
      <alignment horizontal="left" vertical="center" wrapText="1"/>
    </xf>
    <xf numFmtId="0" fontId="10" fillId="7" borderId="13" xfId="0" applyFont="1" applyFill="1" applyBorder="1" applyAlignment="1">
      <alignment horizontal="left" vertical="center" wrapText="1"/>
    </xf>
    <xf numFmtId="0" fontId="15" fillId="7" borderId="12" xfId="0" applyFont="1" applyFill="1" applyBorder="1" applyAlignment="1">
      <alignment horizontal="left" vertical="center" wrapText="1"/>
    </xf>
    <xf numFmtId="0" fontId="15" fillId="7" borderId="7" xfId="0" applyFont="1" applyFill="1" applyBorder="1" applyAlignment="1">
      <alignment horizontal="left" vertical="center" wrapText="1"/>
    </xf>
    <xf numFmtId="0" fontId="6" fillId="7" borderId="14"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4" xfId="0" applyFont="1" applyFill="1" applyBorder="1" applyAlignment="1">
      <alignment horizontal="left" vertical="center" wrapText="1"/>
    </xf>
    <xf numFmtId="0" fontId="6" fillId="7" borderId="14" xfId="0" applyFont="1" applyFill="1" applyBorder="1" applyAlignment="1">
      <alignment horizontal="left" vertical="center" wrapText="1"/>
    </xf>
    <xf numFmtId="0" fontId="6" fillId="7" borderId="5" xfId="0" applyFont="1" applyFill="1" applyBorder="1" applyAlignment="1">
      <alignment horizontal="left" vertical="center" wrapText="1"/>
    </xf>
    <xf numFmtId="0" fontId="13" fillId="0" borderId="5" xfId="0" applyFont="1" applyBorder="1" applyAlignment="1">
      <alignment horizontal="left" vertical="center" wrapText="1"/>
    </xf>
    <xf numFmtId="0" fontId="10" fillId="0" borderId="0" xfId="0" applyFont="1" applyAlignment="1">
      <alignment horizontal="center" vertical="center"/>
    </xf>
    <xf numFmtId="0" fontId="10" fillId="0" borderId="0" xfId="0" applyFont="1" applyBorder="1" applyAlignment="1">
      <alignment horizontal="center" vertical="center"/>
    </xf>
    <xf numFmtId="0" fontId="36" fillId="7" borderId="12" xfId="0" applyFont="1" applyFill="1" applyBorder="1" applyAlignment="1">
      <alignment horizontal="center" vertical="center" wrapText="1"/>
    </xf>
    <xf numFmtId="0" fontId="36" fillId="7" borderId="7" xfId="0" applyFont="1" applyFill="1" applyBorder="1" applyAlignment="1">
      <alignment horizontal="center" vertical="center" wrapText="1"/>
    </xf>
    <xf numFmtId="0" fontId="36" fillId="7" borderId="13"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12" fillId="3" borderId="11" xfId="0" applyFont="1" applyFill="1" applyBorder="1" applyAlignment="1">
      <alignment horizontal="center" wrapText="1"/>
    </xf>
    <xf numFmtId="0" fontId="36" fillId="7" borderId="13" xfId="0" applyFont="1" applyFill="1" applyBorder="1" applyAlignment="1">
      <alignment horizontal="center" wrapText="1"/>
    </xf>
    <xf numFmtId="0" fontId="36" fillId="7" borderId="12" xfId="0" applyFont="1" applyFill="1" applyBorder="1" applyAlignment="1">
      <alignment horizontal="left" vertical="center"/>
    </xf>
    <xf numFmtId="0" fontId="15" fillId="7" borderId="12" xfId="0" applyFont="1" applyFill="1" applyBorder="1" applyAlignment="1">
      <alignment horizontal="left" vertical="center"/>
    </xf>
    <xf numFmtId="0" fontId="15" fillId="7" borderId="0" xfId="0" applyFont="1" applyFill="1" applyBorder="1" applyAlignment="1">
      <alignment horizontal="left" vertical="center"/>
    </xf>
    <xf numFmtId="0" fontId="15" fillId="7" borderId="4" xfId="0" applyFont="1" applyFill="1" applyBorder="1" applyAlignment="1">
      <alignment horizontal="left" vertical="top"/>
    </xf>
    <xf numFmtId="0" fontId="15" fillId="7" borderId="14" xfId="0" applyFont="1" applyFill="1" applyBorder="1" applyAlignment="1">
      <alignment horizontal="left" vertical="top"/>
    </xf>
    <xf numFmtId="0" fontId="15" fillId="7" borderId="5" xfId="0" applyFont="1" applyFill="1" applyBorder="1" applyAlignment="1">
      <alignment horizontal="left" vertical="top"/>
    </xf>
    <xf numFmtId="0" fontId="41" fillId="5" borderId="0" xfId="0" applyFont="1" applyFill="1" applyBorder="1" applyAlignment="1">
      <alignment horizontal="center"/>
    </xf>
    <xf numFmtId="0" fontId="41" fillId="5" borderId="2" xfId="0" applyFont="1" applyFill="1" applyBorder="1" applyAlignment="1">
      <alignment horizontal="center"/>
    </xf>
    <xf numFmtId="0" fontId="0" fillId="0" borderId="14" xfId="0" applyBorder="1" applyAlignment="1">
      <alignment horizontal="left" vertical="center" wrapText="1"/>
    </xf>
    <xf numFmtId="0" fontId="0" fillId="0" borderId="5" xfId="0" applyBorder="1" applyAlignment="1">
      <alignment horizontal="left" vertical="center" wrapText="1"/>
    </xf>
    <xf numFmtId="0" fontId="15" fillId="7" borderId="6" xfId="0" applyFont="1" applyFill="1" applyBorder="1" applyAlignment="1">
      <alignment horizontal="left" vertical="top"/>
    </xf>
    <xf numFmtId="0" fontId="15" fillId="7" borderId="12" xfId="0" applyFont="1" applyFill="1" applyBorder="1" applyAlignment="1">
      <alignment horizontal="left" vertical="top"/>
    </xf>
    <xf numFmtId="0" fontId="3" fillId="8" borderId="0" xfId="0" applyFont="1" applyFill="1" applyBorder="1" applyAlignment="1">
      <alignment horizontal="center"/>
    </xf>
    <xf numFmtId="0" fontId="3" fillId="8" borderId="2" xfId="0" applyFont="1" applyFill="1" applyBorder="1" applyAlignment="1">
      <alignment horizontal="center"/>
    </xf>
    <xf numFmtId="0" fontId="11" fillId="0" borderId="14" xfId="0" applyFont="1" applyBorder="1" applyAlignment="1">
      <alignment horizontal="left" vertical="center" wrapText="1"/>
    </xf>
    <xf numFmtId="0" fontId="11" fillId="0" borderId="5" xfId="0" applyFont="1" applyBorder="1" applyAlignment="1">
      <alignment horizontal="left" vertical="center" wrapText="1"/>
    </xf>
    <xf numFmtId="0" fontId="13" fillId="0" borderId="1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5" fillId="7" borderId="6" xfId="0" applyFont="1" applyFill="1" applyBorder="1" applyAlignment="1">
      <alignment horizontal="left" vertical="center"/>
    </xf>
    <xf numFmtId="0" fontId="15" fillId="7" borderId="1" xfId="0" applyFont="1" applyFill="1" applyBorder="1" applyAlignment="1">
      <alignment horizontal="left" vertical="center"/>
    </xf>
    <xf numFmtId="0" fontId="8" fillId="0" borderId="14" xfId="0" applyFont="1" applyBorder="1" applyAlignment="1">
      <alignment horizontal="left" wrapText="1"/>
    </xf>
    <xf numFmtId="0" fontId="8" fillId="0" borderId="5" xfId="0" applyFont="1" applyBorder="1" applyAlignment="1">
      <alignment horizontal="left" wrapText="1"/>
    </xf>
    <xf numFmtId="0" fontId="0" fillId="0" borderId="0" xfId="0" applyFont="1" applyAlignment="1" applyProtection="1">
      <alignment vertical="center"/>
    </xf>
    <xf numFmtId="0" fontId="13" fillId="0" borderId="13" xfId="0" applyFont="1" applyBorder="1" applyAlignment="1" applyProtection="1">
      <alignment vertical="center"/>
    </xf>
    <xf numFmtId="0" fontId="8" fillId="0" borderId="13" xfId="0" applyFont="1" applyBorder="1" applyAlignment="1" applyProtection="1">
      <alignment vertical="center"/>
    </xf>
    <xf numFmtId="0" fontId="10" fillId="0" borderId="13" xfId="0" applyFont="1" applyBorder="1" applyAlignment="1" applyProtection="1">
      <alignment vertical="center"/>
    </xf>
    <xf numFmtId="0" fontId="13" fillId="0" borderId="14" xfId="0" applyFont="1" applyBorder="1" applyAlignment="1" applyProtection="1">
      <alignment horizontal="left" vertical="center"/>
    </xf>
    <xf numFmtId="0" fontId="10" fillId="0" borderId="14" xfId="0" applyFont="1" applyBorder="1" applyAlignment="1" applyProtection="1">
      <alignment vertical="center"/>
    </xf>
    <xf numFmtId="0" fontId="8" fillId="0" borderId="14" xfId="0" applyFont="1" applyBorder="1" applyAlignment="1" applyProtection="1">
      <alignment vertical="center"/>
    </xf>
    <xf numFmtId="0" fontId="13" fillId="0" borderId="14" xfId="0" applyFont="1" applyBorder="1" applyAlignment="1" applyProtection="1">
      <alignment vertical="center"/>
    </xf>
    <xf numFmtId="0" fontId="26" fillId="0" borderId="12" xfId="0" applyFont="1" applyBorder="1" applyAlignment="1" applyProtection="1">
      <alignment horizontal="left" vertical="center" wrapText="1"/>
    </xf>
    <xf numFmtId="0" fontId="0" fillId="0" borderId="0" xfId="0" applyProtection="1">
      <protection locked="0"/>
    </xf>
    <xf numFmtId="0" fontId="10" fillId="10" borderId="3" xfId="0" applyFont="1" applyFill="1" applyBorder="1" applyAlignment="1" applyProtection="1">
      <alignment horizontal="center" vertical="center"/>
      <protection locked="0"/>
    </xf>
    <xf numFmtId="0" fontId="10" fillId="11" borderId="11" xfId="0" applyFont="1" applyFill="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10" fillId="10" borderId="10" xfId="0" applyFont="1" applyFill="1" applyBorder="1" applyAlignment="1" applyProtection="1">
      <alignment horizontal="center" vertical="center"/>
      <protection locked="0"/>
    </xf>
    <xf numFmtId="0" fontId="10" fillId="11" borderId="10" xfId="0" applyFont="1" applyFill="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10" fillId="11" borderId="3" xfId="0" applyFont="1" applyFill="1" applyBorder="1" applyAlignment="1" applyProtection="1">
      <alignment horizontal="center" vertical="center"/>
      <protection locked="0"/>
    </xf>
    <xf numFmtId="0" fontId="0" fillId="11" borderId="10" xfId="0" applyFont="1" applyFill="1" applyBorder="1" applyAlignment="1" applyProtection="1">
      <alignment vertical="center"/>
      <protection locked="0"/>
    </xf>
    <xf numFmtId="0" fontId="0" fillId="0" borderId="6"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0" fillId="11" borderId="11" xfId="0" applyFont="1" applyFill="1" applyBorder="1" applyAlignment="1" applyProtection="1">
      <alignment vertical="center"/>
      <protection locked="0"/>
    </xf>
    <xf numFmtId="0" fontId="0" fillId="11" borderId="3" xfId="0" applyFont="1" applyFill="1" applyBorder="1" applyAlignment="1" applyProtection="1">
      <alignment vertical="center"/>
      <protection locked="0"/>
    </xf>
    <xf numFmtId="0" fontId="10" fillId="10" borderId="9" xfId="0" applyFont="1" applyFill="1" applyBorder="1" applyAlignment="1" applyProtection="1">
      <alignment horizontal="center" vertical="center"/>
      <protection locked="0"/>
    </xf>
    <xf numFmtId="0" fontId="10" fillId="10" borderId="5" xfId="0" applyFont="1" applyFill="1" applyBorder="1" applyAlignment="1" applyProtection="1">
      <alignment horizontal="center" vertical="center"/>
      <protection locked="0"/>
    </xf>
    <xf numFmtId="0" fontId="10" fillId="10" borderId="7" xfId="0" applyFont="1" applyFill="1" applyBorder="1" applyAlignment="1" applyProtection="1">
      <alignment horizontal="center" vertical="center"/>
      <protection locked="0"/>
    </xf>
    <xf numFmtId="0" fontId="0" fillId="10" borderId="11" xfId="0" applyFill="1" applyBorder="1" applyAlignment="1" applyProtection="1">
      <alignment horizontal="center" vertical="center"/>
      <protection locked="0"/>
    </xf>
    <xf numFmtId="0" fontId="0" fillId="11" borderId="11" xfId="0" applyFill="1" applyBorder="1" applyAlignment="1" applyProtection="1">
      <alignment vertical="center"/>
      <protection locked="0"/>
    </xf>
    <xf numFmtId="0" fontId="0" fillId="10" borderId="3" xfId="0" applyFill="1" applyBorder="1" applyAlignment="1" applyProtection="1">
      <alignment horizontal="center" vertical="center"/>
      <protection locked="0"/>
    </xf>
    <xf numFmtId="0" fontId="0" fillId="11" borderId="3" xfId="0" applyFill="1" applyBorder="1" applyAlignment="1" applyProtection="1">
      <alignment vertical="center"/>
      <protection locked="0"/>
    </xf>
    <xf numFmtId="0" fontId="0" fillId="10" borderId="3" xfId="0" applyFill="1" applyBorder="1" applyAlignment="1" applyProtection="1">
      <alignment horizontal="center"/>
      <protection locked="0"/>
    </xf>
    <xf numFmtId="0" fontId="0" fillId="11" borderId="3" xfId="0" applyFill="1" applyBorder="1" applyProtection="1">
      <protection locked="0"/>
    </xf>
    <xf numFmtId="0" fontId="40" fillId="0" borderId="0" xfId="0" applyFont="1" applyProtection="1"/>
    <xf numFmtId="0" fontId="0" fillId="0" borderId="0" xfId="0" applyAlignment="1" applyProtection="1">
      <alignment vertical="center"/>
    </xf>
    <xf numFmtId="0" fontId="0" fillId="0" borderId="0" xfId="0" applyAlignment="1" applyProtection="1">
      <alignment horizontal="center" vertical="center"/>
    </xf>
    <xf numFmtId="0" fontId="1" fillId="0" borderId="0" xfId="0" applyFont="1" applyAlignment="1" applyProtection="1">
      <alignment horizontal="center"/>
    </xf>
    <xf numFmtId="0" fontId="18" fillId="0" borderId="0" xfId="0" applyFont="1" applyFill="1" applyBorder="1" applyAlignment="1" applyProtection="1">
      <alignment horizontal="left" vertical="center"/>
    </xf>
    <xf numFmtId="0" fontId="6" fillId="0" borderId="0" xfId="0" applyFont="1" applyAlignment="1" applyProtection="1">
      <alignment vertical="center" wrapText="1"/>
    </xf>
    <xf numFmtId="0" fontId="6" fillId="0" borderId="0" xfId="0" applyFont="1" applyAlignment="1" applyProtection="1">
      <alignment wrapText="1"/>
    </xf>
    <xf numFmtId="0" fontId="38" fillId="0" borderId="0" xfId="0" applyFont="1" applyProtection="1"/>
    <xf numFmtId="0" fontId="0" fillId="0" borderId="0" xfId="0" applyProtection="1"/>
    <xf numFmtId="0" fontId="41" fillId="5" borderId="4" xfId="0" applyFont="1" applyFill="1" applyBorder="1" applyAlignment="1" applyProtection="1">
      <alignment horizontal="center"/>
    </xf>
    <xf numFmtId="0" fontId="41" fillId="5" borderId="14" xfId="0" applyFont="1" applyFill="1" applyBorder="1" applyAlignment="1" applyProtection="1">
      <alignment horizontal="center"/>
    </xf>
    <xf numFmtId="0" fontId="41" fillId="5" borderId="5" xfId="0" applyFont="1" applyFill="1" applyBorder="1" applyAlignment="1" applyProtection="1">
      <alignment horizontal="center"/>
    </xf>
    <xf numFmtId="0" fontId="12" fillId="0" borderId="0" xfId="0" applyFont="1" applyFill="1" applyBorder="1" applyAlignment="1" applyProtection="1">
      <alignment horizontal="center"/>
    </xf>
    <xf numFmtId="0" fontId="12" fillId="0" borderId="0" xfId="0" applyFont="1" applyFill="1" applyBorder="1" applyAlignment="1" applyProtection="1">
      <alignment horizontal="center" vertical="center"/>
    </xf>
    <xf numFmtId="0" fontId="33" fillId="0" borderId="0" xfId="0" applyFont="1" applyFill="1" applyBorder="1" applyAlignment="1" applyProtection="1">
      <alignment horizontal="center" wrapText="1"/>
    </xf>
    <xf numFmtId="0" fontId="45" fillId="0" borderId="0" xfId="0" applyFont="1" applyAlignment="1" applyProtection="1">
      <alignment wrapText="1"/>
    </xf>
    <xf numFmtId="0" fontId="3" fillId="8" borderId="4" xfId="0" applyFont="1" applyFill="1" applyBorder="1" applyAlignment="1" applyProtection="1">
      <alignment horizontal="center"/>
    </xf>
    <xf numFmtId="0" fontId="3" fillId="8" borderId="14" xfId="0" applyFont="1" applyFill="1" applyBorder="1" applyAlignment="1" applyProtection="1">
      <alignment horizontal="center"/>
    </xf>
    <xf numFmtId="0" fontId="3" fillId="8" borderId="5" xfId="0" applyFont="1" applyFill="1" applyBorder="1" applyAlignment="1" applyProtection="1">
      <alignment horizontal="center"/>
    </xf>
    <xf numFmtId="0" fontId="12" fillId="10" borderId="16" xfId="0" applyFont="1" applyFill="1" applyBorder="1" applyAlignment="1" applyProtection="1">
      <alignment horizontal="center" vertical="center"/>
    </xf>
    <xf numFmtId="0" fontId="12" fillId="11" borderId="16" xfId="0" applyFont="1" applyFill="1" applyBorder="1" applyAlignment="1" applyProtection="1">
      <alignment horizontal="center" vertical="center"/>
    </xf>
    <xf numFmtId="0" fontId="12" fillId="3" borderId="1"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12" fillId="3" borderId="2" xfId="0" applyFont="1" applyFill="1" applyBorder="1" applyAlignment="1" applyProtection="1">
      <alignment horizontal="center" wrapText="1"/>
    </xf>
    <xf numFmtId="0" fontId="7" fillId="7" borderId="4" xfId="0" applyFont="1" applyFill="1" applyBorder="1" applyAlignment="1" applyProtection="1">
      <alignment vertical="center"/>
    </xf>
    <xf numFmtId="0" fontId="15" fillId="7" borderId="14" xfId="0" applyFont="1" applyFill="1" applyBorder="1" applyAlignment="1" applyProtection="1">
      <alignment vertical="top"/>
    </xf>
    <xf numFmtId="0" fontId="16" fillId="7" borderId="14" xfId="0" applyFont="1" applyFill="1" applyBorder="1" applyAlignment="1" applyProtection="1">
      <alignment vertical="top"/>
    </xf>
    <xf numFmtId="0" fontId="16" fillId="7" borderId="14" xfId="0" applyFont="1" applyFill="1" applyBorder="1" applyProtection="1"/>
    <xf numFmtId="0" fontId="16" fillId="7" borderId="14" xfId="0" applyFont="1" applyFill="1" applyBorder="1" applyAlignment="1" applyProtection="1">
      <alignment vertical="center"/>
    </xf>
    <xf numFmtId="0" fontId="16" fillId="7" borderId="14" xfId="0" applyFont="1" applyFill="1" applyBorder="1" applyAlignment="1" applyProtection="1">
      <alignment horizontal="center"/>
    </xf>
    <xf numFmtId="0" fontId="16" fillId="7" borderId="5" xfId="0" applyFont="1" applyFill="1" applyBorder="1" applyAlignment="1" applyProtection="1">
      <alignment horizontal="center"/>
    </xf>
    <xf numFmtId="0" fontId="43" fillId="0" borderId="0" xfId="0" applyFont="1" applyProtection="1"/>
    <xf numFmtId="0" fontId="7" fillId="0" borderId="0" xfId="0" applyFont="1" applyProtection="1"/>
    <xf numFmtId="0" fontId="15" fillId="9" borderId="14" xfId="0" applyFont="1" applyFill="1" applyBorder="1" applyAlignment="1" applyProtection="1">
      <alignment horizontal="left" vertical="center"/>
    </xf>
    <xf numFmtId="0" fontId="17" fillId="9" borderId="14" xfId="0" applyFont="1" applyFill="1" applyBorder="1" applyProtection="1"/>
    <xf numFmtId="0" fontId="7" fillId="9" borderId="14" xfId="0" applyFont="1" applyFill="1" applyBorder="1" applyProtection="1"/>
    <xf numFmtId="0" fontId="7" fillId="9" borderId="14" xfId="0" applyFont="1" applyFill="1" applyBorder="1" applyAlignment="1" applyProtection="1">
      <alignment vertical="center"/>
    </xf>
    <xf numFmtId="0" fontId="7" fillId="9" borderId="5" xfId="0" applyFont="1" applyFill="1" applyBorder="1" applyProtection="1"/>
    <xf numFmtId="0" fontId="2" fillId="0" borderId="13" xfId="0" applyFont="1" applyBorder="1" applyAlignment="1" applyProtection="1">
      <alignment vertical="center"/>
    </xf>
    <xf numFmtId="0" fontId="0" fillId="0" borderId="13" xfId="0" applyFont="1" applyBorder="1" applyAlignment="1" applyProtection="1">
      <alignment vertical="center"/>
    </xf>
    <xf numFmtId="0" fontId="2" fillId="0" borderId="14" xfId="0" applyFont="1" applyBorder="1" applyAlignment="1" applyProtection="1">
      <alignment vertical="center"/>
    </xf>
    <xf numFmtId="0" fontId="0" fillId="0" borderId="14" xfId="0" applyFont="1" applyBorder="1" applyAlignment="1" applyProtection="1">
      <alignment vertical="center"/>
    </xf>
    <xf numFmtId="0" fontId="26" fillId="0" borderId="14" xfId="0" applyFont="1" applyBorder="1" applyAlignment="1" applyProtection="1">
      <alignment horizontal="left" vertical="center"/>
    </xf>
    <xf numFmtId="0" fontId="8" fillId="0" borderId="14" xfId="0" applyFont="1" applyBorder="1" applyAlignment="1" applyProtection="1">
      <alignment horizontal="left" vertical="center"/>
    </xf>
    <xf numFmtId="0" fontId="13" fillId="0" borderId="14" xfId="0" applyFont="1" applyBorder="1" applyAlignment="1" applyProtection="1">
      <alignment vertical="center" wrapText="1"/>
    </xf>
    <xf numFmtId="0" fontId="7" fillId="7" borderId="12" xfId="0" applyFont="1" applyFill="1" applyBorder="1" applyAlignment="1" applyProtection="1">
      <alignment vertical="center"/>
    </xf>
    <xf numFmtId="0" fontId="15" fillId="7" borderId="12" xfId="0" applyFont="1" applyFill="1" applyBorder="1" applyProtection="1"/>
    <xf numFmtId="0" fontId="44" fillId="7" borderId="12" xfId="0" applyFont="1" applyFill="1" applyBorder="1" applyProtection="1"/>
    <xf numFmtId="0" fontId="20" fillId="7" borderId="12" xfId="0" applyFont="1" applyFill="1" applyBorder="1" applyAlignment="1" applyProtection="1">
      <alignment horizontal="left" indent="1"/>
    </xf>
    <xf numFmtId="0" fontId="16" fillId="7" borderId="12" xfId="0" applyFont="1" applyFill="1" applyBorder="1" applyAlignment="1" applyProtection="1">
      <alignment vertical="center"/>
    </xf>
    <xf numFmtId="0" fontId="16" fillId="7" borderId="12" xfId="0" applyFont="1" applyFill="1" applyBorder="1" applyAlignment="1" applyProtection="1">
      <alignment horizontal="center"/>
    </xf>
    <xf numFmtId="0" fontId="7" fillId="7" borderId="7" xfId="0" applyFont="1" applyFill="1" applyBorder="1" applyProtection="1"/>
    <xf numFmtId="0" fontId="7" fillId="7" borderId="13" xfId="0" applyFont="1" applyFill="1" applyBorder="1" applyAlignment="1" applyProtection="1">
      <alignment vertical="center"/>
    </xf>
    <xf numFmtId="0" fontId="36" fillId="7" borderId="13" xfId="0" applyFont="1" applyFill="1" applyBorder="1" applyProtection="1"/>
    <xf numFmtId="0" fontId="44" fillId="7" borderId="13" xfId="0" applyFont="1" applyFill="1" applyBorder="1" applyProtection="1"/>
    <xf numFmtId="0" fontId="20" fillId="7" borderId="13" xfId="0" applyFont="1" applyFill="1" applyBorder="1" applyAlignment="1" applyProtection="1">
      <alignment horizontal="left" indent="1"/>
    </xf>
    <xf numFmtId="0" fontId="16" fillId="7" borderId="13" xfId="0" applyFont="1" applyFill="1" applyBorder="1" applyAlignment="1" applyProtection="1">
      <alignment vertical="center"/>
    </xf>
    <xf numFmtId="0" fontId="16" fillId="7" borderId="13" xfId="0" applyFont="1" applyFill="1" applyBorder="1" applyAlignment="1" applyProtection="1">
      <alignment horizontal="center"/>
    </xf>
    <xf numFmtId="0" fontId="7" fillId="7" borderId="9" xfId="0" applyFont="1" applyFill="1" applyBorder="1" applyProtection="1"/>
    <xf numFmtId="0" fontId="23" fillId="0" borderId="4"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5" xfId="0" applyFont="1" applyBorder="1" applyAlignment="1" applyProtection="1">
      <alignment horizontal="left" vertical="center"/>
    </xf>
    <xf numFmtId="0" fontId="26" fillId="0" borderId="13" xfId="0" applyFont="1" applyBorder="1" applyAlignment="1" applyProtection="1">
      <alignment horizontal="left" vertical="center" wrapText="1"/>
    </xf>
    <xf numFmtId="0" fontId="10" fillId="0" borderId="9" xfId="0" applyFont="1" applyBorder="1" applyAlignment="1" applyProtection="1">
      <alignment horizontal="center"/>
    </xf>
    <xf numFmtId="0" fontId="24" fillId="0" borderId="13" xfId="0" applyFont="1" applyBorder="1" applyAlignment="1" applyProtection="1">
      <alignment horizontal="left" vertical="center"/>
    </xf>
    <xf numFmtId="0" fontId="13" fillId="0" borderId="13" xfId="0" applyFont="1" applyBorder="1" applyAlignment="1" applyProtection="1">
      <alignment horizontal="left" vertical="top"/>
    </xf>
    <xf numFmtId="0" fontId="10" fillId="0" borderId="5" xfId="0" applyFont="1" applyBorder="1" applyAlignment="1" applyProtection="1">
      <alignment horizontal="center"/>
    </xf>
    <xf numFmtId="0" fontId="24" fillId="0" borderId="14" xfId="0" applyFont="1" applyBorder="1" applyAlignment="1" applyProtection="1">
      <alignment horizontal="left" vertical="center"/>
    </xf>
    <xf numFmtId="0" fontId="13" fillId="0" borderId="14" xfId="0" applyFont="1" applyBorder="1" applyAlignment="1" applyProtection="1">
      <alignment horizontal="left" vertical="top"/>
    </xf>
    <xf numFmtId="0" fontId="13" fillId="0" borderId="14" xfId="0" applyFont="1" applyBorder="1" applyAlignment="1" applyProtection="1">
      <alignment horizontal="left"/>
    </xf>
    <xf numFmtId="0" fontId="13" fillId="0" borderId="13" xfId="0" applyFont="1" applyBorder="1" applyAlignment="1" applyProtection="1">
      <alignment horizontal="left"/>
    </xf>
    <xf numFmtId="0" fontId="13" fillId="0" borderId="13" xfId="0" applyFont="1" applyBorder="1" applyProtection="1"/>
    <xf numFmtId="0" fontId="23" fillId="0" borderId="4" xfId="0" applyFont="1" applyBorder="1" applyAlignment="1" applyProtection="1">
      <alignment horizontal="left"/>
    </xf>
    <xf numFmtId="0" fontId="23" fillId="0" borderId="14" xfId="0" applyFont="1" applyBorder="1" applyAlignment="1" applyProtection="1">
      <alignment horizontal="left"/>
    </xf>
    <xf numFmtId="0" fontId="23" fillId="0" borderId="5" xfId="0" applyFont="1" applyBorder="1" applyAlignment="1" applyProtection="1">
      <alignment horizontal="left"/>
    </xf>
    <xf numFmtId="0" fontId="24" fillId="0" borderId="14" xfId="0" applyFont="1" applyBorder="1" applyAlignment="1" applyProtection="1">
      <alignment vertical="center"/>
    </xf>
    <xf numFmtId="0" fontId="24" fillId="0" borderId="0" xfId="0" applyFont="1" applyBorder="1" applyProtection="1"/>
    <xf numFmtId="0" fontId="0" fillId="0" borderId="0" xfId="0" applyBorder="1" applyProtection="1"/>
    <xf numFmtId="0" fontId="13" fillId="0" borderId="14" xfId="0" applyFont="1" applyBorder="1" applyProtection="1"/>
    <xf numFmtId="0" fontId="28" fillId="0" borderId="13" xfId="0" applyFont="1" applyBorder="1" applyAlignment="1" applyProtection="1">
      <alignment vertical="center"/>
    </xf>
    <xf numFmtId="0" fontId="24" fillId="0" borderId="14" xfId="0" applyFont="1" applyBorder="1" applyAlignment="1" applyProtection="1">
      <alignment horizontal="left" wrapText="1"/>
    </xf>
    <xf numFmtId="0" fontId="11" fillId="0" borderId="4" xfId="0" applyFont="1" applyBorder="1" applyAlignment="1" applyProtection="1">
      <alignment horizontal="left" vertical="center"/>
    </xf>
    <xf numFmtId="0" fontId="11" fillId="0" borderId="14" xfId="0" applyFont="1" applyBorder="1" applyAlignment="1" applyProtection="1">
      <alignment horizontal="left" vertical="center"/>
    </xf>
    <xf numFmtId="0" fontId="11" fillId="0" borderId="5" xfId="0" applyFont="1" applyBorder="1" applyAlignment="1" applyProtection="1">
      <alignment horizontal="left" vertical="center"/>
    </xf>
    <xf numFmtId="0" fontId="26" fillId="0" borderId="14" xfId="0" applyFont="1" applyBorder="1" applyAlignment="1" applyProtection="1">
      <alignment horizontal="left"/>
    </xf>
    <xf numFmtId="0" fontId="26" fillId="0" borderId="14" xfId="0" applyFont="1" applyBorder="1" applyProtection="1"/>
    <xf numFmtId="0" fontId="13" fillId="0" borderId="13" xfId="0" applyFont="1" applyBorder="1" applyAlignment="1" applyProtection="1">
      <alignment horizontal="center"/>
    </xf>
    <xf numFmtId="0" fontId="30" fillId="0" borderId="0" xfId="0" applyFont="1" applyBorder="1" applyAlignment="1" applyProtection="1">
      <alignment vertical="center"/>
    </xf>
    <xf numFmtId="0" fontId="31" fillId="0" borderId="14" xfId="0" applyFont="1" applyBorder="1" applyAlignment="1" applyProtection="1">
      <alignment horizontal="left" vertical="center"/>
    </xf>
    <xf numFmtId="0" fontId="26" fillId="0" borderId="0" xfId="0" applyFont="1" applyBorder="1" applyAlignment="1" applyProtection="1">
      <alignment vertical="center"/>
    </xf>
    <xf numFmtId="0" fontId="10" fillId="0" borderId="5" xfId="0" applyFont="1" applyBorder="1" applyAlignment="1" applyProtection="1">
      <alignment horizontal="center" vertical="center"/>
    </xf>
    <xf numFmtId="0" fontId="21" fillId="0" borderId="14" xfId="0" applyFont="1" applyBorder="1" applyAlignment="1" applyProtection="1">
      <alignment horizontal="left" vertical="center"/>
    </xf>
    <xf numFmtId="0" fontId="13" fillId="0" borderId="13" xfId="0" applyFont="1" applyBorder="1" applyAlignment="1" applyProtection="1">
      <alignment horizontal="left" vertical="center"/>
    </xf>
    <xf numFmtId="0" fontId="13" fillId="0" borderId="12" xfId="0" applyFont="1" applyBorder="1" applyAlignment="1" applyProtection="1">
      <alignment vertical="center"/>
    </xf>
    <xf numFmtId="0" fontId="13" fillId="0" borderId="0" xfId="0" applyFont="1" applyBorder="1" applyAlignment="1" applyProtection="1">
      <alignment vertical="center"/>
    </xf>
    <xf numFmtId="0" fontId="10" fillId="0" borderId="0" xfId="0" applyFont="1" applyBorder="1" applyAlignment="1" applyProtection="1">
      <alignment vertical="center"/>
    </xf>
    <xf numFmtId="0" fontId="10" fillId="0" borderId="7" xfId="0" applyFont="1" applyBorder="1" applyAlignment="1" applyProtection="1">
      <alignment horizontal="center" vertical="center"/>
    </xf>
    <xf numFmtId="0" fontId="32" fillId="8" borderId="4" xfId="0" applyFont="1" applyFill="1" applyBorder="1" applyAlignment="1" applyProtection="1">
      <alignment horizontal="center"/>
    </xf>
    <xf numFmtId="0" fontId="32" fillId="8" borderId="14" xfId="0" applyFont="1" applyFill="1" applyBorder="1" applyAlignment="1" applyProtection="1">
      <alignment horizontal="center"/>
    </xf>
    <xf numFmtId="0" fontId="32" fillId="8" borderId="5" xfId="0" applyFont="1" applyFill="1" applyBorder="1" applyAlignment="1" applyProtection="1">
      <alignment horizontal="center"/>
    </xf>
    <xf numFmtId="0" fontId="12" fillId="3" borderId="4" xfId="0" applyFont="1" applyFill="1" applyBorder="1" applyAlignment="1" applyProtection="1">
      <alignment horizontal="center" wrapText="1"/>
    </xf>
    <xf numFmtId="0" fontId="12" fillId="3" borderId="14" xfId="0" applyFont="1" applyFill="1" applyBorder="1" applyAlignment="1" applyProtection="1">
      <alignment horizontal="center" wrapText="1"/>
    </xf>
    <xf numFmtId="0" fontId="12" fillId="3" borderId="5" xfId="0" applyFont="1" applyFill="1" applyBorder="1" applyAlignment="1" applyProtection="1">
      <alignment horizontal="center" wrapText="1"/>
    </xf>
    <xf numFmtId="0" fontId="0" fillId="7" borderId="14" xfId="0" applyFill="1" applyBorder="1" applyAlignment="1" applyProtection="1">
      <alignment vertical="center"/>
    </xf>
    <xf numFmtId="0" fontId="4" fillId="7" borderId="14" xfId="0" applyFont="1" applyFill="1" applyBorder="1" applyAlignment="1" applyProtection="1">
      <alignment horizontal="left"/>
    </xf>
    <xf numFmtId="0" fontId="4" fillId="7" borderId="5" xfId="0" applyFont="1" applyFill="1" applyBorder="1" applyAlignment="1" applyProtection="1">
      <alignment horizontal="left"/>
    </xf>
    <xf numFmtId="0" fontId="0" fillId="0" borderId="13" xfId="0" applyBorder="1" applyAlignment="1" applyProtection="1">
      <alignment horizontal="justify" vertical="center"/>
    </xf>
    <xf numFmtId="0" fontId="0" fillId="0" borderId="13" xfId="0" applyBorder="1" applyAlignment="1" applyProtection="1">
      <alignment vertical="center"/>
    </xf>
    <xf numFmtId="0" fontId="27" fillId="0" borderId="14" xfId="0" applyFont="1" applyBorder="1" applyAlignment="1" applyProtection="1">
      <alignment horizontal="justify" vertical="center"/>
    </xf>
    <xf numFmtId="0" fontId="0" fillId="0" borderId="14" xfId="0" applyBorder="1" applyAlignment="1" applyProtection="1">
      <alignment vertical="center"/>
    </xf>
    <xf numFmtId="0" fontId="11" fillId="0" borderId="13" xfId="0" applyFont="1" applyBorder="1" applyAlignment="1" applyProtection="1">
      <alignment vertical="center"/>
    </xf>
    <xf numFmtId="0" fontId="1" fillId="0" borderId="13" xfId="0" applyFont="1" applyBorder="1" applyAlignment="1" applyProtection="1">
      <alignment vertical="center"/>
    </xf>
    <xf numFmtId="0" fontId="11" fillId="0" borderId="14" xfId="0" applyFont="1" applyBorder="1" applyAlignment="1" applyProtection="1">
      <alignment vertical="center"/>
    </xf>
    <xf numFmtId="0" fontId="8" fillId="0" borderId="14" xfId="0" applyFont="1" applyBorder="1" applyProtection="1"/>
    <xf numFmtId="0" fontId="8" fillId="0" borderId="0" xfId="0" applyFont="1" applyAlignment="1" applyProtection="1">
      <alignment vertical="center"/>
    </xf>
    <xf numFmtId="0" fontId="11" fillId="0" borderId="13" xfId="0" applyFont="1" applyBorder="1" applyAlignment="1" applyProtection="1">
      <alignment horizontal="left" vertical="center" wrapText="1"/>
    </xf>
    <xf numFmtId="0" fontId="11" fillId="0" borderId="9" xfId="0" applyFont="1" applyBorder="1" applyAlignment="1" applyProtection="1">
      <alignment horizontal="left" vertical="center" wrapText="1"/>
    </xf>
    <xf numFmtId="0" fontId="8" fillId="0" borderId="14"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8" fillId="0" borderId="12" xfId="0" applyFont="1" applyBorder="1" applyAlignment="1" applyProtection="1">
      <alignment vertical="center"/>
    </xf>
    <xf numFmtId="0" fontId="8" fillId="0" borderId="12" xfId="0" applyFont="1" applyBorder="1" applyProtection="1"/>
    <xf numFmtId="0" fontId="4" fillId="7" borderId="12" xfId="0" applyFont="1" applyFill="1" applyBorder="1" applyAlignment="1" applyProtection="1">
      <alignment horizontal="left"/>
    </xf>
    <xf numFmtId="0" fontId="26" fillId="0" borderId="14" xfId="0" applyFont="1" applyBorder="1" applyAlignment="1" applyProtection="1">
      <alignment vertical="center"/>
    </xf>
    <xf numFmtId="0" fontId="8" fillId="0" borderId="5" xfId="0" applyFont="1" applyBorder="1" applyProtection="1"/>
    <xf numFmtId="0" fontId="39" fillId="7" borderId="0" xfId="0" applyFont="1" applyFill="1" applyAlignment="1" applyProtection="1">
      <alignment horizontal="center" vertical="center"/>
    </xf>
    <xf numFmtId="10" fontId="1" fillId="0" borderId="0" xfId="0" applyNumberFormat="1" applyFont="1" applyAlignment="1" applyProtection="1">
      <alignment horizontal="center"/>
    </xf>
    <xf numFmtId="0" fontId="38" fillId="0" borderId="0" xfId="0" applyFont="1" applyAlignment="1" applyProtection="1">
      <alignment vertical="center"/>
    </xf>
    <xf numFmtId="0" fontId="10" fillId="10" borderId="11"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10" fillId="11" borderId="3" xfId="0" applyFont="1" applyFill="1" applyBorder="1" applyAlignment="1" applyProtection="1">
      <alignment vertical="center"/>
      <protection locked="0"/>
    </xf>
    <xf numFmtId="0" fontId="10" fillId="10" borderId="3" xfId="0" applyFont="1" applyFill="1" applyBorder="1" applyAlignment="1" applyProtection="1">
      <alignment horizontal="center" vertical="center"/>
      <protection locked="0"/>
    </xf>
    <xf numFmtId="0" fontId="10" fillId="11" borderId="3" xfId="0" applyFont="1" applyFill="1" applyBorder="1" applyAlignment="1" applyProtection="1">
      <alignment horizontal="center" vertical="center"/>
      <protection locked="0"/>
    </xf>
    <xf numFmtId="0" fontId="10" fillId="10" borderId="16" xfId="0" applyFont="1" applyFill="1" applyBorder="1" applyAlignment="1" applyProtection="1">
      <alignment horizontal="center" vertical="center"/>
      <protection locked="0"/>
    </xf>
    <xf numFmtId="0" fontId="10" fillId="11" borderId="16"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0" fillId="10" borderId="16" xfId="0" applyFont="1" applyFill="1" applyBorder="1" applyAlignment="1" applyProtection="1">
      <alignment horizontal="center" vertical="center"/>
      <protection locked="0"/>
    </xf>
    <xf numFmtId="0" fontId="10" fillId="11" borderId="16" xfId="0" applyFont="1" applyFill="1" applyBorder="1" applyAlignment="1" applyProtection="1">
      <alignment horizontal="center" vertical="center"/>
      <protection locked="0"/>
    </xf>
    <xf numFmtId="0" fontId="10" fillId="11" borderId="1" xfId="0" applyFont="1" applyFill="1" applyBorder="1" applyAlignment="1" applyProtection="1">
      <alignment horizontal="center" vertical="center"/>
      <protection locked="0"/>
    </xf>
    <xf numFmtId="0" fontId="10" fillId="11" borderId="8" xfId="0" applyFont="1" applyFill="1" applyBorder="1" applyAlignment="1" applyProtection="1">
      <alignment horizontal="center" vertical="center"/>
      <protection locked="0"/>
    </xf>
    <xf numFmtId="0" fontId="10" fillId="11" borderId="4" xfId="0" applyFont="1" applyFill="1" applyBorder="1" applyAlignment="1" applyProtection="1">
      <alignment horizontal="center" vertical="center"/>
      <protection locked="0"/>
    </xf>
    <xf numFmtId="0" fontId="10" fillId="11" borderId="6"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1" borderId="3"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protection locked="0"/>
    </xf>
    <xf numFmtId="0" fontId="1" fillId="11" borderId="3" xfId="0" applyFont="1" applyFill="1" applyBorder="1" applyAlignment="1" applyProtection="1">
      <alignment horizontal="center"/>
      <protection locked="0"/>
    </xf>
    <xf numFmtId="0" fontId="6" fillId="0" borderId="4" xfId="0" applyFont="1" applyBorder="1" applyAlignment="1" applyProtection="1">
      <alignment horizontal="center" wrapText="1"/>
      <protection locked="0"/>
    </xf>
    <xf numFmtId="0" fontId="6" fillId="0" borderId="14" xfId="0" applyFont="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0" fillId="11" borderId="3" xfId="0"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11" borderId="11" xfId="0" applyFill="1" applyBorder="1" applyAlignment="1" applyProtection="1">
      <alignment horizontal="center" vertical="center"/>
      <protection locked="0"/>
    </xf>
    <xf numFmtId="0" fontId="8" fillId="10" borderId="3" xfId="0" applyFont="1" applyFill="1" applyBorder="1" applyAlignment="1" applyProtection="1">
      <alignment horizontal="center" vertical="center"/>
      <protection locked="0"/>
    </xf>
    <xf numFmtId="0" fontId="8" fillId="11" borderId="3" xfId="0" applyFont="1" applyFill="1" applyBorder="1" applyAlignment="1" applyProtection="1">
      <alignment horizontal="center" vertical="center"/>
      <protection locked="0"/>
    </xf>
    <xf numFmtId="0" fontId="17" fillId="10" borderId="3" xfId="0" applyFont="1" applyFill="1" applyBorder="1" applyAlignment="1" applyProtection="1">
      <alignment horizontal="center" vertical="center"/>
      <protection locked="0"/>
    </xf>
    <xf numFmtId="0" fontId="17" fillId="11" borderId="3"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7" fillId="0" borderId="14" xfId="0" applyFont="1" applyFill="1" applyBorder="1" applyAlignment="1" applyProtection="1">
      <alignment horizontal="center" vertical="center"/>
      <protection locked="0"/>
    </xf>
    <xf numFmtId="0" fontId="17" fillId="0" borderId="5" xfId="0" applyFont="1" applyFill="1" applyBorder="1" applyAlignment="1" applyProtection="1">
      <alignment horizontal="center" vertical="center"/>
      <protection locked="0"/>
    </xf>
    <xf numFmtId="0" fontId="47" fillId="0" borderId="0" xfId="0" applyFont="1" applyProtection="1">
      <protection locked="0"/>
    </xf>
    <xf numFmtId="0" fontId="5" fillId="0" borderId="0" xfId="1" applyProtection="1">
      <protection locked="0"/>
    </xf>
    <xf numFmtId="0" fontId="5" fillId="0" borderId="0" xfId="1" applyAlignment="1" applyProtection="1">
      <alignment horizontal="center"/>
      <protection locked="0"/>
    </xf>
    <xf numFmtId="0" fontId="47" fillId="0" borderId="0" xfId="0" applyFont="1" applyAlignment="1" applyProtection="1">
      <alignment horizontal="center"/>
      <protection locked="0"/>
    </xf>
    <xf numFmtId="0" fontId="49" fillId="10" borderId="0" xfId="0" applyFont="1" applyFill="1" applyAlignment="1" applyProtection="1">
      <alignment horizontal="center"/>
    </xf>
    <xf numFmtId="0" fontId="47" fillId="0" borderId="0" xfId="0" applyFont="1" applyProtection="1"/>
    <xf numFmtId="0" fontId="47" fillId="0" borderId="0" xfId="0" applyFont="1" applyAlignment="1" applyProtection="1">
      <alignment horizontal="center"/>
    </xf>
    <xf numFmtId="0" fontId="36" fillId="5" borderId="0" xfId="0" applyFont="1" applyFill="1" applyBorder="1" applyAlignment="1" applyProtection="1">
      <alignment horizontal="left"/>
    </xf>
    <xf numFmtId="0" fontId="36" fillId="0" borderId="0" xfId="0" applyFont="1" applyFill="1" applyBorder="1" applyAlignment="1" applyProtection="1"/>
    <xf numFmtId="10" fontId="14" fillId="11" borderId="0" xfId="0" applyNumberFormat="1" applyFont="1" applyFill="1" applyAlignment="1" applyProtection="1">
      <alignment horizontal="center"/>
    </xf>
    <xf numFmtId="0" fontId="41" fillId="0" borderId="0" xfId="0" applyFont="1" applyFill="1" applyBorder="1" applyAlignment="1" applyProtection="1">
      <alignment horizontal="center"/>
    </xf>
    <xf numFmtId="10" fontId="41" fillId="11" borderId="0" xfId="0" applyNumberFormat="1" applyFont="1" applyFill="1" applyBorder="1" applyAlignment="1" applyProtection="1">
      <alignment horizontal="center"/>
    </xf>
    <xf numFmtId="0" fontId="1" fillId="0" borderId="0" xfId="0" applyFont="1" applyAlignment="1" applyProtection="1">
      <alignment horizontal="left" vertical="top" wrapText="1"/>
    </xf>
    <xf numFmtId="0" fontId="1" fillId="0" borderId="0" xfId="0" applyFont="1" applyAlignment="1" applyProtection="1">
      <alignment horizontal="left" vertical="top" wrapText="1"/>
    </xf>
    <xf numFmtId="0" fontId="5" fillId="0" borderId="0" xfId="1" applyAlignment="1" applyProtection="1">
      <alignment horizontal="center"/>
      <protection locked="0"/>
    </xf>
    <xf numFmtId="0" fontId="35" fillId="0" borderId="0" xfId="0" applyFont="1" applyAlignment="1" applyProtection="1">
      <alignment horizontal="center"/>
      <protection locked="0"/>
    </xf>
    <xf numFmtId="0" fontId="54" fillId="0" borderId="0" xfId="1" applyFont="1" applyProtection="1">
      <protection locked="0"/>
    </xf>
    <xf numFmtId="0" fontId="6" fillId="0" borderId="0" xfId="0" applyFont="1" applyProtection="1">
      <protection locked="0"/>
    </xf>
  </cellXfs>
  <cellStyles count="2">
    <cellStyle name="Lien hypertexte" xfId="1" builtinId="8"/>
    <cellStyle name="Normal" xfId="0" builtinId="0"/>
  </cellStyles>
  <dxfs count="0"/>
  <tableStyles count="0" defaultTableStyle="TableStyleMedium2" defaultPivotStyle="PivotStyleLight16"/>
  <colors>
    <mruColors>
      <color rgb="FF3333CC"/>
      <color rgb="FF99FFCC"/>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4813047358979104E-2"/>
          <c:y val="3.1989454777575033E-2"/>
          <c:w val="0.91620827699567853"/>
          <c:h val="0.62775106928207769"/>
        </c:manualLayout>
      </c:layout>
      <c:bar3DChart>
        <c:barDir val="col"/>
        <c:grouping val="clustered"/>
        <c:varyColors val="0"/>
        <c:ser>
          <c:idx val="6"/>
          <c:order val="6"/>
          <c:spPr>
            <a:solidFill>
              <a:srgbClr val="99FFCC"/>
            </a:solidFill>
            <a:ln w="9525" cap="flat" cmpd="sng" algn="ctr">
              <a:solidFill>
                <a:schemeClr val="accent1">
                  <a:lumMod val="60000"/>
                  <a:lumMod val="75000"/>
                </a:schemeClr>
              </a:solidFill>
              <a:round/>
            </a:ln>
            <a:effectLst/>
            <a:sp3d contourW="9525">
              <a:contourClr>
                <a:schemeClr val="accent1">
                  <a:lumMod val="60000"/>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Resultats!$A$3:$A$13</c:f>
              <c:strCache>
                <c:ptCount val="11"/>
                <c:pt idx="0">
                  <c:v>Cellule de crise</c:v>
                </c:pt>
                <c:pt idx="2">
                  <c:v>Ressources humaines</c:v>
                </c:pt>
                <c:pt idx="4">
                  <c:v>Fonctions logistique</c:v>
                </c:pt>
                <c:pt idx="6">
                  <c:v>Circuit du résident</c:v>
                </c:pt>
                <c:pt idx="8">
                  <c:v>Mesures barrières</c:v>
                </c:pt>
                <c:pt idx="10">
                  <c:v>Confinement et précautions complémentaires</c:v>
                </c:pt>
              </c:strCache>
            </c:strRef>
          </c:cat>
          <c:val>
            <c:numRef>
              <c:f>Resultats!$H$3:$H$13</c:f>
              <c:numCache>
                <c:formatCode>General</c:formatCode>
                <c:ptCount val="11"/>
                <c:pt idx="0" formatCode="0.00%">
                  <c:v>0</c:v>
                </c:pt>
                <c:pt idx="2" formatCode="0.00%">
                  <c:v>0</c:v>
                </c:pt>
                <c:pt idx="4" formatCode="0.00%">
                  <c:v>0</c:v>
                </c:pt>
                <c:pt idx="6" formatCode="0.00%">
                  <c:v>0</c:v>
                </c:pt>
                <c:pt idx="8" formatCode="0.00%">
                  <c:v>0</c:v>
                </c:pt>
                <c:pt idx="10" formatCode="0.00%">
                  <c:v>0</c:v>
                </c:pt>
              </c:numCache>
            </c:numRef>
          </c:val>
          <c:extLst>
            <c:ext xmlns:c16="http://schemas.microsoft.com/office/drawing/2014/chart" uri="{C3380CC4-5D6E-409C-BE32-E72D297353CC}">
              <c16:uniqueId val="{00000006-F51C-464B-9BC5-0C3694063871}"/>
            </c:ext>
          </c:extLst>
        </c:ser>
        <c:dLbls>
          <c:showLegendKey val="0"/>
          <c:showVal val="1"/>
          <c:showCatName val="0"/>
          <c:showSerName val="0"/>
          <c:showPercent val="0"/>
          <c:showBubbleSize val="0"/>
        </c:dLbls>
        <c:gapWidth val="65"/>
        <c:shape val="box"/>
        <c:axId val="518439448"/>
        <c:axId val="518431576"/>
        <c:axId val="0"/>
        <c:extLst>
          <c:ext xmlns:c15="http://schemas.microsoft.com/office/drawing/2012/chart" uri="{02D57815-91ED-43cb-92C2-25804820EDAC}">
            <c15:filteredBarSeries>
              <c15: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Resultats!$A$3:$A$13</c15:sqref>
                        </c15:formulaRef>
                      </c:ext>
                    </c:extLst>
                    <c:strCache>
                      <c:ptCount val="11"/>
                      <c:pt idx="0">
                        <c:v>Cellule de crise</c:v>
                      </c:pt>
                      <c:pt idx="2">
                        <c:v>Ressources humaines</c:v>
                      </c:pt>
                      <c:pt idx="4">
                        <c:v>Fonctions logistique</c:v>
                      </c:pt>
                      <c:pt idx="6">
                        <c:v>Circuit du résident</c:v>
                      </c:pt>
                      <c:pt idx="8">
                        <c:v>Mesures barrières</c:v>
                      </c:pt>
                      <c:pt idx="10">
                        <c:v>Confinement et précautions complémentaires</c:v>
                      </c:pt>
                    </c:strCache>
                  </c:strRef>
                </c:cat>
                <c:val>
                  <c:numRef>
                    <c:extLst>
                      <c:ext uri="{02D57815-91ED-43cb-92C2-25804820EDAC}">
                        <c15:formulaRef>
                          <c15:sqref>Resultats!$B$3:$B$13</c15:sqref>
                        </c15:formulaRef>
                      </c:ext>
                    </c:extLst>
                    <c:numCache>
                      <c:formatCode>General</c:formatCode>
                      <c:ptCount val="11"/>
                    </c:numCache>
                  </c:numRef>
                </c:val>
                <c:extLst>
                  <c:ext xmlns:c16="http://schemas.microsoft.com/office/drawing/2014/chart" uri="{C3380CC4-5D6E-409C-BE32-E72D297353CC}">
                    <c16:uniqueId val="{00000000-F51C-464B-9BC5-0C3694063871}"/>
                  </c:ext>
                </c:extLst>
              </c15:ser>
            </c15:filteredBarSeries>
            <c15:filteredBarSeries>
              <c15:ser>
                <c:idx val="1"/>
                <c:order val="1"/>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Resultats!$A$3:$A$13</c15:sqref>
                        </c15:formulaRef>
                      </c:ext>
                    </c:extLst>
                    <c:strCache>
                      <c:ptCount val="11"/>
                      <c:pt idx="0">
                        <c:v>Cellule de crise</c:v>
                      </c:pt>
                      <c:pt idx="2">
                        <c:v>Ressources humaines</c:v>
                      </c:pt>
                      <c:pt idx="4">
                        <c:v>Fonctions logistique</c:v>
                      </c:pt>
                      <c:pt idx="6">
                        <c:v>Circuit du résident</c:v>
                      </c:pt>
                      <c:pt idx="8">
                        <c:v>Mesures barrières</c:v>
                      </c:pt>
                      <c:pt idx="10">
                        <c:v>Confinement et précautions complémentaires</c:v>
                      </c:pt>
                    </c:strCache>
                  </c:strRef>
                </c:cat>
                <c:val>
                  <c:numRef>
                    <c:extLst xmlns:c15="http://schemas.microsoft.com/office/drawing/2012/chart">
                      <c:ext xmlns:c15="http://schemas.microsoft.com/office/drawing/2012/chart" uri="{02D57815-91ED-43cb-92C2-25804820EDAC}">
                        <c15:formulaRef>
                          <c15:sqref>Resultats!$C$3:$C$13</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1-F51C-464B-9BC5-0C3694063871}"/>
                  </c:ext>
                </c:extLst>
              </c15:ser>
            </c15:filteredBarSeries>
            <c15:filteredBarSeries>
              <c15:ser>
                <c:idx val="2"/>
                <c:order val="2"/>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Resultats!$A$3:$A$13</c15:sqref>
                        </c15:formulaRef>
                      </c:ext>
                    </c:extLst>
                    <c:strCache>
                      <c:ptCount val="11"/>
                      <c:pt idx="0">
                        <c:v>Cellule de crise</c:v>
                      </c:pt>
                      <c:pt idx="2">
                        <c:v>Ressources humaines</c:v>
                      </c:pt>
                      <c:pt idx="4">
                        <c:v>Fonctions logistique</c:v>
                      </c:pt>
                      <c:pt idx="6">
                        <c:v>Circuit du résident</c:v>
                      </c:pt>
                      <c:pt idx="8">
                        <c:v>Mesures barrières</c:v>
                      </c:pt>
                      <c:pt idx="10">
                        <c:v>Confinement et précautions complémentaires</c:v>
                      </c:pt>
                    </c:strCache>
                  </c:strRef>
                </c:cat>
                <c:val>
                  <c:numRef>
                    <c:extLst xmlns:c15="http://schemas.microsoft.com/office/drawing/2012/chart">
                      <c:ext xmlns:c15="http://schemas.microsoft.com/office/drawing/2012/chart" uri="{02D57815-91ED-43cb-92C2-25804820EDAC}">
                        <c15:formulaRef>
                          <c15:sqref>Resultats!$D$3:$D$13</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2-F51C-464B-9BC5-0C3694063871}"/>
                  </c:ext>
                </c:extLst>
              </c15:ser>
            </c15:filteredBarSeries>
            <c15:filteredBarSeries>
              <c15:ser>
                <c:idx val="3"/>
                <c:order val="3"/>
                <c:spPr>
                  <a:solidFill>
                    <a:schemeClr val="accent4">
                      <a:alpha val="85000"/>
                    </a:schemeClr>
                  </a:solidFill>
                  <a:ln w="9525" cap="flat" cmpd="sng" algn="ctr">
                    <a:solidFill>
                      <a:schemeClr val="accent4">
                        <a:lumMod val="75000"/>
                      </a:schemeClr>
                    </a:solidFill>
                    <a:round/>
                  </a:ln>
                  <a:effectLst/>
                  <a:sp3d contourW="9525">
                    <a:contourClr>
                      <a:schemeClr val="accent4">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Resultats!$A$3:$A$13</c15:sqref>
                        </c15:formulaRef>
                      </c:ext>
                    </c:extLst>
                    <c:strCache>
                      <c:ptCount val="11"/>
                      <c:pt idx="0">
                        <c:v>Cellule de crise</c:v>
                      </c:pt>
                      <c:pt idx="2">
                        <c:v>Ressources humaines</c:v>
                      </c:pt>
                      <c:pt idx="4">
                        <c:v>Fonctions logistique</c:v>
                      </c:pt>
                      <c:pt idx="6">
                        <c:v>Circuit du résident</c:v>
                      </c:pt>
                      <c:pt idx="8">
                        <c:v>Mesures barrières</c:v>
                      </c:pt>
                      <c:pt idx="10">
                        <c:v>Confinement et précautions complémentaires</c:v>
                      </c:pt>
                    </c:strCache>
                  </c:strRef>
                </c:cat>
                <c:val>
                  <c:numRef>
                    <c:extLst xmlns:c15="http://schemas.microsoft.com/office/drawing/2012/chart">
                      <c:ext xmlns:c15="http://schemas.microsoft.com/office/drawing/2012/chart" uri="{02D57815-91ED-43cb-92C2-25804820EDAC}">
                        <c15:formulaRef>
                          <c15:sqref>Resultats!$E$3:$E$13</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3-F51C-464B-9BC5-0C3694063871}"/>
                  </c:ext>
                </c:extLst>
              </c15:ser>
            </c15:filteredBarSeries>
            <c15:filteredBarSeries>
              <c15:ser>
                <c:idx val="4"/>
                <c:order val="4"/>
                <c:spPr>
                  <a:solidFill>
                    <a:schemeClr val="accent5">
                      <a:alpha val="85000"/>
                    </a:schemeClr>
                  </a:solidFill>
                  <a:ln w="9525" cap="flat" cmpd="sng" algn="ctr">
                    <a:solidFill>
                      <a:schemeClr val="accent5">
                        <a:lumMod val="75000"/>
                      </a:schemeClr>
                    </a:solidFill>
                    <a:round/>
                  </a:ln>
                  <a:effectLst/>
                  <a:sp3d contourW="9525">
                    <a:contourClr>
                      <a:schemeClr val="accent5">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Resultats!$A$3:$A$13</c15:sqref>
                        </c15:formulaRef>
                      </c:ext>
                    </c:extLst>
                    <c:strCache>
                      <c:ptCount val="11"/>
                      <c:pt idx="0">
                        <c:v>Cellule de crise</c:v>
                      </c:pt>
                      <c:pt idx="2">
                        <c:v>Ressources humaines</c:v>
                      </c:pt>
                      <c:pt idx="4">
                        <c:v>Fonctions logistique</c:v>
                      </c:pt>
                      <c:pt idx="6">
                        <c:v>Circuit du résident</c:v>
                      </c:pt>
                      <c:pt idx="8">
                        <c:v>Mesures barrières</c:v>
                      </c:pt>
                      <c:pt idx="10">
                        <c:v>Confinement et précautions complémentaires</c:v>
                      </c:pt>
                    </c:strCache>
                  </c:strRef>
                </c:cat>
                <c:val>
                  <c:numRef>
                    <c:extLst xmlns:c15="http://schemas.microsoft.com/office/drawing/2012/chart">
                      <c:ext xmlns:c15="http://schemas.microsoft.com/office/drawing/2012/chart" uri="{02D57815-91ED-43cb-92C2-25804820EDAC}">
                        <c15:formulaRef>
                          <c15:sqref>Resultats!$F$3:$F$13</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4-F51C-464B-9BC5-0C3694063871}"/>
                  </c:ext>
                </c:extLst>
              </c15:ser>
            </c15:filteredBarSeries>
            <c15:filteredBarSeries>
              <c15:ser>
                <c:idx val="5"/>
                <c:order val="5"/>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Resultats!$A$3:$A$13</c15:sqref>
                        </c15:formulaRef>
                      </c:ext>
                    </c:extLst>
                    <c:strCache>
                      <c:ptCount val="11"/>
                      <c:pt idx="0">
                        <c:v>Cellule de crise</c:v>
                      </c:pt>
                      <c:pt idx="2">
                        <c:v>Ressources humaines</c:v>
                      </c:pt>
                      <c:pt idx="4">
                        <c:v>Fonctions logistique</c:v>
                      </c:pt>
                      <c:pt idx="6">
                        <c:v>Circuit du résident</c:v>
                      </c:pt>
                      <c:pt idx="8">
                        <c:v>Mesures barrières</c:v>
                      </c:pt>
                      <c:pt idx="10">
                        <c:v>Confinement et précautions complémentaires</c:v>
                      </c:pt>
                    </c:strCache>
                  </c:strRef>
                </c:cat>
                <c:val>
                  <c:numRef>
                    <c:extLst xmlns:c15="http://schemas.microsoft.com/office/drawing/2012/chart">
                      <c:ext xmlns:c15="http://schemas.microsoft.com/office/drawing/2012/chart" uri="{02D57815-91ED-43cb-92C2-25804820EDAC}">
                        <c15:formulaRef>
                          <c15:sqref>Resultats!$G$3:$G$13</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5-F51C-464B-9BC5-0C3694063871}"/>
                  </c:ext>
                </c:extLst>
              </c15:ser>
            </c15:filteredBarSeries>
          </c:ext>
        </c:extLst>
      </c:bar3DChart>
      <c:catAx>
        <c:axId val="5184394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1" i="0" u="none" strike="noStrike" kern="1200" cap="all" baseline="0">
                <a:solidFill>
                  <a:schemeClr val="dk1">
                    <a:lumMod val="75000"/>
                    <a:lumOff val="25000"/>
                  </a:schemeClr>
                </a:solidFill>
                <a:latin typeface="+mn-lt"/>
                <a:ea typeface="+mn-ea"/>
                <a:cs typeface="+mn-cs"/>
              </a:defRPr>
            </a:pPr>
            <a:endParaRPr lang="fr-FR"/>
          </a:p>
        </c:txPr>
        <c:crossAx val="518431576"/>
        <c:crosses val="autoZero"/>
        <c:auto val="1"/>
        <c:lblAlgn val="ctr"/>
        <c:lblOffset val="100"/>
        <c:noMultiLvlLbl val="0"/>
      </c:catAx>
      <c:valAx>
        <c:axId val="518431576"/>
        <c:scaling>
          <c:orientation val="minMax"/>
        </c:scaling>
        <c:delete val="1"/>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crossAx val="518439448"/>
        <c:crosses val="autoZero"/>
        <c:crossBetween val="between"/>
      </c:valAx>
      <c:spPr>
        <a:noFill/>
        <a:ln>
          <a:noFill/>
        </a:ln>
        <a:effectLst>
          <a:glow rad="127000">
            <a:srgbClr val="00B0F0"/>
          </a:glow>
          <a:outerShdw blurRad="114300" dist="12700" dir="8100000" sy="-23000" kx="800400" algn="br" rotWithShape="0">
            <a:prstClr val="black">
              <a:alpha val="20000"/>
            </a:prstClr>
          </a:outerShdw>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a:outerShdw blurRad="50800" dist="38100" algn="l" rotWithShape="0">
        <a:prstClr val="black">
          <a:alpha val="40000"/>
        </a:prstClr>
      </a:outerShdw>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38100</xdr:colOff>
      <xdr:row>5</xdr:row>
      <xdr:rowOff>12700</xdr:rowOff>
    </xdr:to>
    <xdr:pic>
      <xdr:nvPicPr>
        <xdr:cNvPr id="5" name="Image 4">
          <a:extLst>
            <a:ext uri="{FF2B5EF4-FFF2-40B4-BE49-F238E27FC236}">
              <a16:creationId xmlns:a16="http://schemas.microsoft.com/office/drawing/2014/main" id="{D70FA134-E129-43E8-A487-86E8A432C8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2324100" cy="774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13</xdr:row>
      <xdr:rowOff>176212</xdr:rowOff>
    </xdr:from>
    <xdr:to>
      <xdr:col>7</xdr:col>
      <xdr:colOff>730250</xdr:colOff>
      <xdr:row>29</xdr:row>
      <xdr:rowOff>190500</xdr:rowOff>
    </xdr:to>
    <xdr:graphicFrame macro="">
      <xdr:nvGraphicFramePr>
        <xdr:cNvPr id="3" name="Graphique 2">
          <a:extLst>
            <a:ext uri="{FF2B5EF4-FFF2-40B4-BE49-F238E27FC236}">
              <a16:creationId xmlns:a16="http://schemas.microsoft.com/office/drawing/2014/main" id="{C34F7C0B-8EBA-42FE-BC54-3D25635A7C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2</xdr:col>
      <xdr:colOff>561975</xdr:colOff>
      <xdr:row>40</xdr:row>
      <xdr:rowOff>187325</xdr:rowOff>
    </xdr:to>
    <xdr:pic>
      <xdr:nvPicPr>
        <xdr:cNvPr id="5" name="Image 4">
          <a:extLst>
            <a:ext uri="{FF2B5EF4-FFF2-40B4-BE49-F238E27FC236}">
              <a16:creationId xmlns:a16="http://schemas.microsoft.com/office/drawing/2014/main" id="{8F824C0D-3753-46C6-99BD-F3ACC0E7E963}"/>
            </a:ext>
          </a:extLst>
        </xdr:cNvPr>
        <xdr:cNvPicPr/>
      </xdr:nvPicPr>
      <xdr:blipFill>
        <a:blip xmlns:r="http://schemas.openxmlformats.org/officeDocument/2006/relationships" r:embed="rId1"/>
        <a:stretch>
          <a:fillRect/>
        </a:stretch>
      </xdr:blipFill>
      <xdr:spPr>
        <a:xfrm>
          <a:off x="0" y="7867650"/>
          <a:ext cx="2085975" cy="1520825"/>
        </a:xfrm>
        <a:prstGeom prst="rect">
          <a:avLst/>
        </a:prstGeom>
      </xdr:spPr>
    </xdr:pic>
    <xdr:clientData/>
  </xdr:twoCellAnchor>
  <xdr:twoCellAnchor editAs="oneCell">
    <xdr:from>
      <xdr:col>5</xdr:col>
      <xdr:colOff>0</xdr:colOff>
      <xdr:row>33</xdr:row>
      <xdr:rowOff>0</xdr:rowOff>
    </xdr:from>
    <xdr:to>
      <xdr:col>7</xdr:col>
      <xdr:colOff>390525</xdr:colOff>
      <xdr:row>41</xdr:row>
      <xdr:rowOff>76200</xdr:rowOff>
    </xdr:to>
    <xdr:pic>
      <xdr:nvPicPr>
        <xdr:cNvPr id="7" name="Image 6">
          <a:extLst>
            <a:ext uri="{FF2B5EF4-FFF2-40B4-BE49-F238E27FC236}">
              <a16:creationId xmlns:a16="http://schemas.microsoft.com/office/drawing/2014/main" id="{4C81B1DF-B022-4009-9492-1890A07B04B3}"/>
            </a:ext>
          </a:extLst>
        </xdr:cNvPr>
        <xdr:cNvPicPr/>
      </xdr:nvPicPr>
      <xdr:blipFill>
        <a:blip xmlns:r="http://schemas.openxmlformats.org/officeDocument/2006/relationships" r:embed="rId2"/>
        <a:stretch>
          <a:fillRect/>
        </a:stretch>
      </xdr:blipFill>
      <xdr:spPr>
        <a:xfrm>
          <a:off x="3810000" y="7867650"/>
          <a:ext cx="1914525" cy="1600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95250</xdr:colOff>
      <xdr:row>3</xdr:row>
      <xdr:rowOff>0</xdr:rowOff>
    </xdr:from>
    <xdr:to>
      <xdr:col>8</xdr:col>
      <xdr:colOff>95250</xdr:colOff>
      <xdr:row>4</xdr:row>
      <xdr:rowOff>180975</xdr:rowOff>
    </xdr:to>
    <xdr:cxnSp macro="">
      <xdr:nvCxnSpPr>
        <xdr:cNvPr id="14" name="Connecteur droit avec flèche 13">
          <a:extLst>
            <a:ext uri="{FF2B5EF4-FFF2-40B4-BE49-F238E27FC236}">
              <a16:creationId xmlns:a16="http://schemas.microsoft.com/office/drawing/2014/main" id="{B27752BD-6D62-45B7-ACE8-B8C41DF6DEAF}"/>
            </a:ext>
          </a:extLst>
        </xdr:cNvPr>
        <xdr:cNvCxnSpPr/>
      </xdr:nvCxnSpPr>
      <xdr:spPr>
        <a:xfrm>
          <a:off x="6610350" y="752475"/>
          <a:ext cx="0" cy="371475"/>
        </a:xfrm>
        <a:prstGeom prst="straightConnector1">
          <a:avLst/>
        </a:prstGeom>
        <a:ln w="444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3</xdr:row>
      <xdr:rowOff>57150</xdr:rowOff>
    </xdr:from>
    <xdr:to>
      <xdr:col>12</xdr:col>
      <xdr:colOff>57150</xdr:colOff>
      <xdr:row>3</xdr:row>
      <xdr:rowOff>152401</xdr:rowOff>
    </xdr:to>
    <xdr:cxnSp macro="">
      <xdr:nvCxnSpPr>
        <xdr:cNvPr id="15" name="Connecteur droit avec flèche 14">
          <a:extLst>
            <a:ext uri="{FF2B5EF4-FFF2-40B4-BE49-F238E27FC236}">
              <a16:creationId xmlns:a16="http://schemas.microsoft.com/office/drawing/2014/main" id="{D35CC31B-9CD1-4542-B59A-15F7187FE1AD}"/>
            </a:ext>
          </a:extLst>
        </xdr:cNvPr>
        <xdr:cNvCxnSpPr/>
      </xdr:nvCxnSpPr>
      <xdr:spPr>
        <a:xfrm>
          <a:off x="4724400" y="809625"/>
          <a:ext cx="1571625" cy="95251"/>
        </a:xfrm>
        <a:prstGeom prst="straightConnector1">
          <a:avLst/>
        </a:prstGeom>
        <a:ln w="44450">
          <a:solidFill>
            <a:srgbClr val="3333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733426</xdr:colOff>
      <xdr:row>3</xdr:row>
      <xdr:rowOff>57150</xdr:rowOff>
    </xdr:from>
    <xdr:to>
      <xdr:col>7</xdr:col>
      <xdr:colOff>742950</xdr:colOff>
      <xdr:row>3</xdr:row>
      <xdr:rowOff>161926</xdr:rowOff>
    </xdr:to>
    <xdr:cxnSp macro="">
      <xdr:nvCxnSpPr>
        <xdr:cNvPr id="16" name="Connecteur droit avec flèche 15">
          <a:extLst>
            <a:ext uri="{FF2B5EF4-FFF2-40B4-BE49-F238E27FC236}">
              <a16:creationId xmlns:a16="http://schemas.microsoft.com/office/drawing/2014/main" id="{F56D2F1E-50CD-4E06-86BB-B8737388889C}"/>
            </a:ext>
          </a:extLst>
        </xdr:cNvPr>
        <xdr:cNvCxnSpPr/>
      </xdr:nvCxnSpPr>
      <xdr:spPr>
        <a:xfrm flipH="1">
          <a:off x="3162301" y="809625"/>
          <a:ext cx="1533524" cy="104776"/>
        </a:xfrm>
        <a:prstGeom prst="straightConnector1">
          <a:avLst/>
        </a:prstGeom>
        <a:ln w="44450">
          <a:solidFill>
            <a:srgbClr val="3333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104775</xdr:colOff>
      <xdr:row>6</xdr:row>
      <xdr:rowOff>19050</xdr:rowOff>
    </xdr:from>
    <xdr:to>
      <xdr:col>8</xdr:col>
      <xdr:colOff>114300</xdr:colOff>
      <xdr:row>9</xdr:row>
      <xdr:rowOff>171450</xdr:rowOff>
    </xdr:to>
    <xdr:cxnSp macro="">
      <xdr:nvCxnSpPr>
        <xdr:cNvPr id="17" name="Connecteur droit avec flèche 16">
          <a:extLst>
            <a:ext uri="{FF2B5EF4-FFF2-40B4-BE49-F238E27FC236}">
              <a16:creationId xmlns:a16="http://schemas.microsoft.com/office/drawing/2014/main" id="{7C7408F6-8473-4445-8ED2-F85F28FEF52C}"/>
            </a:ext>
          </a:extLst>
        </xdr:cNvPr>
        <xdr:cNvCxnSpPr/>
      </xdr:nvCxnSpPr>
      <xdr:spPr>
        <a:xfrm flipH="1">
          <a:off x="7019925" y="1476375"/>
          <a:ext cx="9525" cy="723900"/>
        </a:xfrm>
        <a:prstGeom prst="straightConnector1">
          <a:avLst/>
        </a:prstGeom>
        <a:ln w="44450">
          <a:solidFill>
            <a:srgbClr val="3333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10</xdr:row>
      <xdr:rowOff>0</xdr:rowOff>
    </xdr:from>
    <xdr:to>
      <xdr:col>16</xdr:col>
      <xdr:colOff>9525</xdr:colOff>
      <xdr:row>10</xdr:row>
      <xdr:rowOff>9525</xdr:rowOff>
    </xdr:to>
    <xdr:cxnSp macro="">
      <xdr:nvCxnSpPr>
        <xdr:cNvPr id="18" name="Connecteur droit 17">
          <a:extLst>
            <a:ext uri="{FF2B5EF4-FFF2-40B4-BE49-F238E27FC236}">
              <a16:creationId xmlns:a16="http://schemas.microsoft.com/office/drawing/2014/main" id="{1F0DF919-981F-4EF0-8E54-6FFA5E7671F0}"/>
            </a:ext>
          </a:extLst>
        </xdr:cNvPr>
        <xdr:cNvCxnSpPr/>
      </xdr:nvCxnSpPr>
      <xdr:spPr>
        <a:xfrm flipV="1">
          <a:off x="923925" y="2286000"/>
          <a:ext cx="7610475" cy="9525"/>
        </a:xfrm>
        <a:prstGeom prst="line">
          <a:avLst/>
        </a:prstGeom>
        <a:ln w="254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10</xdr:row>
      <xdr:rowOff>19050</xdr:rowOff>
    </xdr:from>
    <xdr:to>
      <xdr:col>1</xdr:col>
      <xdr:colOff>0</xdr:colOff>
      <xdr:row>12</xdr:row>
      <xdr:rowOff>0</xdr:rowOff>
    </xdr:to>
    <xdr:cxnSp macro="">
      <xdr:nvCxnSpPr>
        <xdr:cNvPr id="19" name="Connecteur droit 18">
          <a:extLst>
            <a:ext uri="{FF2B5EF4-FFF2-40B4-BE49-F238E27FC236}">
              <a16:creationId xmlns:a16="http://schemas.microsoft.com/office/drawing/2014/main" id="{F874E0A0-4B29-488D-B949-DE0817CB590F}"/>
            </a:ext>
          </a:extLst>
        </xdr:cNvPr>
        <xdr:cNvCxnSpPr/>
      </xdr:nvCxnSpPr>
      <xdr:spPr>
        <a:xfrm>
          <a:off x="904875" y="2305050"/>
          <a:ext cx="0" cy="36195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10</xdr:row>
      <xdr:rowOff>9525</xdr:rowOff>
    </xdr:from>
    <xdr:to>
      <xdr:col>4</xdr:col>
      <xdr:colOff>9525</xdr:colOff>
      <xdr:row>11</xdr:row>
      <xdr:rowOff>180975</xdr:rowOff>
    </xdr:to>
    <xdr:cxnSp macro="">
      <xdr:nvCxnSpPr>
        <xdr:cNvPr id="20" name="Connecteur droit 19">
          <a:extLst>
            <a:ext uri="{FF2B5EF4-FFF2-40B4-BE49-F238E27FC236}">
              <a16:creationId xmlns:a16="http://schemas.microsoft.com/office/drawing/2014/main" id="{36E954ED-7D6A-405D-9ED5-DE245EA78E1D}"/>
            </a:ext>
          </a:extLst>
        </xdr:cNvPr>
        <xdr:cNvCxnSpPr/>
      </xdr:nvCxnSpPr>
      <xdr:spPr>
        <a:xfrm>
          <a:off x="2438400" y="2295525"/>
          <a:ext cx="0" cy="36195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10</xdr:row>
      <xdr:rowOff>28575</xdr:rowOff>
    </xdr:from>
    <xdr:to>
      <xdr:col>7</xdr:col>
      <xdr:colOff>0</xdr:colOff>
      <xdr:row>12</xdr:row>
      <xdr:rowOff>0</xdr:rowOff>
    </xdr:to>
    <xdr:cxnSp macro="">
      <xdr:nvCxnSpPr>
        <xdr:cNvPr id="21" name="Connecteur droit 20">
          <a:extLst>
            <a:ext uri="{FF2B5EF4-FFF2-40B4-BE49-F238E27FC236}">
              <a16:creationId xmlns:a16="http://schemas.microsoft.com/office/drawing/2014/main" id="{EEFE967B-3D7D-4775-B43C-472253177554}"/>
            </a:ext>
          </a:extLst>
        </xdr:cNvPr>
        <xdr:cNvCxnSpPr/>
      </xdr:nvCxnSpPr>
      <xdr:spPr>
        <a:xfrm>
          <a:off x="3952875" y="2314575"/>
          <a:ext cx="0" cy="36195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xdr:colOff>
      <xdr:row>10</xdr:row>
      <xdr:rowOff>38100</xdr:rowOff>
    </xdr:from>
    <xdr:to>
      <xdr:col>10</xdr:col>
      <xdr:colOff>19050</xdr:colOff>
      <xdr:row>12</xdr:row>
      <xdr:rowOff>0</xdr:rowOff>
    </xdr:to>
    <xdr:cxnSp macro="">
      <xdr:nvCxnSpPr>
        <xdr:cNvPr id="22" name="Connecteur droit 21">
          <a:extLst>
            <a:ext uri="{FF2B5EF4-FFF2-40B4-BE49-F238E27FC236}">
              <a16:creationId xmlns:a16="http://schemas.microsoft.com/office/drawing/2014/main" id="{E7E140B1-D411-4E1B-9331-DB51EEC7520C}"/>
            </a:ext>
          </a:extLst>
        </xdr:cNvPr>
        <xdr:cNvCxnSpPr/>
      </xdr:nvCxnSpPr>
      <xdr:spPr>
        <a:xfrm>
          <a:off x="5495925" y="2324100"/>
          <a:ext cx="0" cy="36195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752475</xdr:colOff>
      <xdr:row>10</xdr:row>
      <xdr:rowOff>19050</xdr:rowOff>
    </xdr:from>
    <xdr:to>
      <xdr:col>12</xdr:col>
      <xdr:colOff>752475</xdr:colOff>
      <xdr:row>12</xdr:row>
      <xdr:rowOff>0</xdr:rowOff>
    </xdr:to>
    <xdr:cxnSp macro="">
      <xdr:nvCxnSpPr>
        <xdr:cNvPr id="23" name="Connecteur droit 22">
          <a:extLst>
            <a:ext uri="{FF2B5EF4-FFF2-40B4-BE49-F238E27FC236}">
              <a16:creationId xmlns:a16="http://schemas.microsoft.com/office/drawing/2014/main" id="{3A6B222D-325B-42D0-BFEC-CC57B837781B}"/>
            </a:ext>
          </a:extLst>
        </xdr:cNvPr>
        <xdr:cNvCxnSpPr/>
      </xdr:nvCxnSpPr>
      <xdr:spPr>
        <a:xfrm>
          <a:off x="6991350" y="2305050"/>
          <a:ext cx="0" cy="36195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xdr:colOff>
      <xdr:row>10</xdr:row>
      <xdr:rowOff>28575</xdr:rowOff>
    </xdr:from>
    <xdr:to>
      <xdr:col>16</xdr:col>
      <xdr:colOff>19050</xdr:colOff>
      <xdr:row>12</xdr:row>
      <xdr:rowOff>0</xdr:rowOff>
    </xdr:to>
    <xdr:cxnSp macro="">
      <xdr:nvCxnSpPr>
        <xdr:cNvPr id="24" name="Connecteur droit 23">
          <a:extLst>
            <a:ext uri="{FF2B5EF4-FFF2-40B4-BE49-F238E27FC236}">
              <a16:creationId xmlns:a16="http://schemas.microsoft.com/office/drawing/2014/main" id="{8D1C2907-FE9D-4967-BB61-B5FB55F3F52D}"/>
            </a:ext>
          </a:extLst>
        </xdr:cNvPr>
        <xdr:cNvCxnSpPr/>
      </xdr:nvCxnSpPr>
      <xdr:spPr>
        <a:xfrm>
          <a:off x="8543925" y="2314575"/>
          <a:ext cx="0" cy="36195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5</xdr:row>
      <xdr:rowOff>123825</xdr:rowOff>
    </xdr:from>
    <xdr:to>
      <xdr:col>6</xdr:col>
      <xdr:colOff>38100</xdr:colOff>
      <xdr:row>5</xdr:row>
      <xdr:rowOff>133350</xdr:rowOff>
    </xdr:to>
    <xdr:cxnSp macro="">
      <xdr:nvCxnSpPr>
        <xdr:cNvPr id="25" name="Connecteur droit 24">
          <a:extLst>
            <a:ext uri="{FF2B5EF4-FFF2-40B4-BE49-F238E27FC236}">
              <a16:creationId xmlns:a16="http://schemas.microsoft.com/office/drawing/2014/main" id="{9F872810-4E87-4F3A-AE47-D8DE97EA8C54}"/>
            </a:ext>
          </a:extLst>
        </xdr:cNvPr>
        <xdr:cNvCxnSpPr/>
      </xdr:nvCxnSpPr>
      <xdr:spPr>
        <a:xfrm>
          <a:off x="2524125" y="1257300"/>
          <a:ext cx="981075" cy="95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5</xdr:row>
      <xdr:rowOff>114300</xdr:rowOff>
    </xdr:from>
    <xdr:to>
      <xdr:col>0</xdr:col>
      <xdr:colOff>19050</xdr:colOff>
      <xdr:row>5</xdr:row>
      <xdr:rowOff>123825</xdr:rowOff>
    </xdr:to>
    <xdr:cxnSp macro="">
      <xdr:nvCxnSpPr>
        <xdr:cNvPr id="27" name="Connecteur droit 26">
          <a:extLst>
            <a:ext uri="{FF2B5EF4-FFF2-40B4-BE49-F238E27FC236}">
              <a16:creationId xmlns:a16="http://schemas.microsoft.com/office/drawing/2014/main" id="{FC0E9019-EBC3-4CD7-AA87-CFCA3F5FA4CE}"/>
            </a:ext>
          </a:extLst>
        </xdr:cNvPr>
        <xdr:cNvCxnSpPr/>
      </xdr:nvCxnSpPr>
      <xdr:spPr>
        <a:xfrm>
          <a:off x="5343525" y="1247775"/>
          <a:ext cx="771525" cy="95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14</xdr:col>
      <xdr:colOff>0</xdr:colOff>
      <xdr:row>35</xdr:row>
      <xdr:rowOff>0</xdr:rowOff>
    </xdr:from>
    <xdr:to>
      <xdr:col>16</xdr:col>
      <xdr:colOff>123825</xdr:colOff>
      <xdr:row>37</xdr:row>
      <xdr:rowOff>57150</xdr:rowOff>
    </xdr:to>
    <xdr:pic>
      <xdr:nvPicPr>
        <xdr:cNvPr id="26" name="Image 25">
          <a:extLst>
            <a:ext uri="{FF2B5EF4-FFF2-40B4-BE49-F238E27FC236}">
              <a16:creationId xmlns:a16="http://schemas.microsoft.com/office/drawing/2014/main" id="{392A8C1E-7C62-414B-8EBC-06C0DF2B24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01500" y="9563100"/>
          <a:ext cx="1752600" cy="609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19052</xdr:colOff>
      <xdr:row>0</xdr:row>
      <xdr:rowOff>9526</xdr:rowOff>
    </xdr:from>
    <xdr:to>
      <xdr:col>2</xdr:col>
      <xdr:colOff>228600</xdr:colOff>
      <xdr:row>0</xdr:row>
      <xdr:rowOff>469782</xdr:rowOff>
    </xdr:to>
    <xdr:pic>
      <xdr:nvPicPr>
        <xdr:cNvPr id="2" name="Image 1">
          <a:extLst>
            <a:ext uri="{FF2B5EF4-FFF2-40B4-BE49-F238E27FC236}">
              <a16:creationId xmlns:a16="http://schemas.microsoft.com/office/drawing/2014/main" id="{9DBE1581-1841-49B6-9BFD-041C75E8B1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2" y="9526"/>
          <a:ext cx="1219198" cy="4602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200025</xdr:colOff>
      <xdr:row>0</xdr:row>
      <xdr:rowOff>438769</xdr:rowOff>
    </xdr:to>
    <xdr:pic>
      <xdr:nvPicPr>
        <xdr:cNvPr id="2" name="Image 1">
          <a:extLst>
            <a:ext uri="{FF2B5EF4-FFF2-40B4-BE49-F238E27FC236}">
              <a16:creationId xmlns:a16="http://schemas.microsoft.com/office/drawing/2014/main" id="{83E622A2-58F7-42CE-A755-E5FBCBB167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209674" cy="4387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260351</xdr:colOff>
      <xdr:row>0</xdr:row>
      <xdr:rowOff>476250</xdr:rowOff>
    </xdr:to>
    <xdr:pic>
      <xdr:nvPicPr>
        <xdr:cNvPr id="7" name="Image 6">
          <a:extLst>
            <a:ext uri="{FF2B5EF4-FFF2-40B4-BE49-F238E27FC236}">
              <a16:creationId xmlns:a16="http://schemas.microsoft.com/office/drawing/2014/main" id="{553BC44B-E240-4FE2-864F-E625C19F7A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270000" cy="476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2</xdr:col>
      <xdr:colOff>542925</xdr:colOff>
      <xdr:row>1</xdr:row>
      <xdr:rowOff>419101</xdr:rowOff>
    </xdr:to>
    <xdr:pic>
      <xdr:nvPicPr>
        <xdr:cNvPr id="2" name="Image 1">
          <a:extLst>
            <a:ext uri="{FF2B5EF4-FFF2-40B4-BE49-F238E27FC236}">
              <a16:creationId xmlns:a16="http://schemas.microsoft.com/office/drawing/2014/main" id="{D194C636-ECBC-44A9-A1D8-A18260275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95250"/>
          <a:ext cx="1524000" cy="5143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28574</xdr:colOff>
      <xdr:row>0</xdr:row>
      <xdr:rowOff>85725</xdr:rowOff>
    </xdr:from>
    <xdr:to>
      <xdr:col>2</xdr:col>
      <xdr:colOff>542924</xdr:colOff>
      <xdr:row>1</xdr:row>
      <xdr:rowOff>457200</xdr:rowOff>
    </xdr:to>
    <xdr:pic>
      <xdr:nvPicPr>
        <xdr:cNvPr id="2" name="Image 1">
          <a:extLst>
            <a:ext uri="{FF2B5EF4-FFF2-40B4-BE49-F238E27FC236}">
              <a16:creationId xmlns:a16="http://schemas.microsoft.com/office/drawing/2014/main" id="{599A0000-FB17-457E-8128-874B9591F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4" y="85725"/>
          <a:ext cx="1590675" cy="561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28574</xdr:colOff>
      <xdr:row>0</xdr:row>
      <xdr:rowOff>85725</xdr:rowOff>
    </xdr:from>
    <xdr:to>
      <xdr:col>2</xdr:col>
      <xdr:colOff>542924</xdr:colOff>
      <xdr:row>1</xdr:row>
      <xdr:rowOff>409575</xdr:rowOff>
    </xdr:to>
    <xdr:pic>
      <xdr:nvPicPr>
        <xdr:cNvPr id="2" name="Image 1">
          <a:extLst>
            <a:ext uri="{FF2B5EF4-FFF2-40B4-BE49-F238E27FC236}">
              <a16:creationId xmlns:a16="http://schemas.microsoft.com/office/drawing/2014/main" id="{566A819B-29A5-43B4-90B2-23FEF71876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4" y="85725"/>
          <a:ext cx="1590675" cy="5143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p.gil@trainingschoolcare.fr" TargetMode="External"/><Relationship Id="rId2" Type="http://schemas.openxmlformats.org/officeDocument/2006/relationships/hyperlink" Target="mailto:e.bommelaer@trainingschoolcare.fr" TargetMode="External"/><Relationship Id="rId1" Type="http://schemas.openxmlformats.org/officeDocument/2006/relationships/hyperlink" Target="http://www.traingschoolcare.f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trainingschoolcare.fr/" TargetMode="External"/><Relationship Id="rId2" Type="http://schemas.openxmlformats.org/officeDocument/2006/relationships/hyperlink" Target="mailto:mp.gil@trainingschoolcare.fr" TargetMode="External"/><Relationship Id="rId1" Type="http://schemas.openxmlformats.org/officeDocument/2006/relationships/hyperlink" Target="mailto:e.bommelaer@trainingschoolcare.fr"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covid.com-scape.fr/coronavirus-ehpad"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21D7B-E66F-4875-AEC6-E7CE80E416E9}">
  <dimension ref="B12:G51"/>
  <sheetViews>
    <sheetView tabSelected="1" zoomScaleNormal="100" workbookViewId="0">
      <selection activeCell="F47" sqref="F47"/>
    </sheetView>
  </sheetViews>
  <sheetFormatPr baseColWidth="10" defaultRowHeight="15"/>
  <sheetData>
    <row r="12" spans="3:6" ht="15" customHeight="1">
      <c r="C12" s="225" t="s">
        <v>919</v>
      </c>
      <c r="D12" s="225"/>
      <c r="E12" s="225"/>
      <c r="F12" s="225"/>
    </row>
    <row r="13" spans="3:6" ht="15" customHeight="1">
      <c r="C13" s="225"/>
      <c r="D13" s="225"/>
      <c r="E13" s="225"/>
      <c r="F13" s="225"/>
    </row>
    <row r="14" spans="3:6" ht="15" customHeight="1">
      <c r="C14" s="225"/>
      <c r="D14" s="225"/>
      <c r="E14" s="225"/>
      <c r="F14" s="225"/>
    </row>
    <row r="15" spans="3:6">
      <c r="C15" s="225"/>
      <c r="D15" s="225"/>
      <c r="E15" s="225"/>
      <c r="F15" s="225"/>
    </row>
    <row r="16" spans="3:6">
      <c r="C16" s="225"/>
      <c r="D16" s="225"/>
      <c r="E16" s="225"/>
      <c r="F16" s="225"/>
    </row>
    <row r="17" spans="3:6">
      <c r="C17" s="225"/>
      <c r="D17" s="225"/>
      <c r="E17" s="225"/>
      <c r="F17" s="225"/>
    </row>
    <row r="18" spans="3:6">
      <c r="C18" s="225"/>
      <c r="D18" s="225"/>
      <c r="E18" s="225"/>
      <c r="F18" s="225"/>
    </row>
    <row r="34" spans="2:7">
      <c r="B34" s="3" t="s">
        <v>781</v>
      </c>
    </row>
    <row r="35" spans="2:7">
      <c r="B35" s="3" t="s">
        <v>782</v>
      </c>
    </row>
    <row r="40" spans="2:7">
      <c r="C40" s="217"/>
      <c r="D40" s="218"/>
      <c r="E40" s="218"/>
      <c r="F40" s="219"/>
    </row>
    <row r="41" spans="2:7" ht="15" customHeight="1">
      <c r="B41" s="214"/>
      <c r="C41" s="226" t="s">
        <v>783</v>
      </c>
      <c r="D41" s="227"/>
      <c r="E41" s="227"/>
      <c r="F41" s="228"/>
      <c r="G41" s="214"/>
    </row>
    <row r="42" spans="2:7" ht="6" customHeight="1">
      <c r="B42" s="214"/>
      <c r="C42" s="220"/>
      <c r="D42" s="216"/>
      <c r="E42" s="216"/>
      <c r="F42" s="221"/>
      <c r="G42" s="214"/>
    </row>
    <row r="43" spans="2:7">
      <c r="B43" s="215"/>
      <c r="C43" s="229" t="s">
        <v>918</v>
      </c>
      <c r="D43" s="230"/>
      <c r="E43" s="230"/>
      <c r="F43" s="231"/>
      <c r="G43" s="215"/>
    </row>
    <row r="44" spans="2:7">
      <c r="B44" s="209"/>
      <c r="C44" s="222"/>
      <c r="D44" s="223"/>
      <c r="E44" s="223"/>
      <c r="F44" s="224"/>
      <c r="G44" s="209"/>
    </row>
    <row r="45" spans="2:7">
      <c r="B45" s="335"/>
      <c r="C45" s="534" t="s">
        <v>784</v>
      </c>
      <c r="D45" s="534"/>
      <c r="E45" s="534"/>
      <c r="F45" s="534"/>
    </row>
    <row r="46" spans="2:7">
      <c r="B46" s="335"/>
      <c r="C46" s="546"/>
      <c r="D46" s="546"/>
      <c r="E46" s="546"/>
      <c r="F46" s="546"/>
    </row>
    <row r="47" spans="2:7">
      <c r="B47" s="335"/>
      <c r="C47" s="546"/>
      <c r="D47" s="546"/>
      <c r="E47" s="546"/>
      <c r="F47" s="546"/>
    </row>
    <row r="48" spans="2:7">
      <c r="B48" s="335"/>
      <c r="C48" s="546"/>
      <c r="D48" s="546"/>
      <c r="E48" s="546"/>
      <c r="F48" s="546"/>
    </row>
    <row r="49" spans="2:7">
      <c r="B49" s="335"/>
      <c r="C49" s="335"/>
      <c r="D49" s="335"/>
      <c r="E49" s="335"/>
      <c r="F49" s="335"/>
    </row>
    <row r="50" spans="2:7" s="7" customFormat="1" ht="12.75">
      <c r="B50" s="547" t="s">
        <v>785</v>
      </c>
      <c r="C50" s="548" t="s">
        <v>786</v>
      </c>
      <c r="D50" s="549"/>
      <c r="E50" s="549"/>
      <c r="F50" s="549"/>
      <c r="G50" s="210" t="s">
        <v>788</v>
      </c>
    </row>
    <row r="51" spans="2:7" s="7" customFormat="1" ht="12.75">
      <c r="B51" s="549"/>
      <c r="C51" s="548" t="s">
        <v>787</v>
      </c>
      <c r="D51" s="549"/>
      <c r="E51" s="549"/>
      <c r="F51" s="549"/>
      <c r="G51" s="210" t="s">
        <v>789</v>
      </c>
    </row>
  </sheetData>
  <sheetProtection algorithmName="SHA-512" hashValue="hUaOTK+ACkXbeMH7CSkfsyAWU0bGvDjL5fj6oLWDMNaEmTr5hEd9psDdoWUGP6hJK6fGgcwVczU0c4QeBgVUFw==" saltValue="9YROzOciOxQiGWFT23n6dQ==" spinCount="100000" sheet="1" objects="1" scenarios="1" selectLockedCells="1"/>
  <mergeCells count="4">
    <mergeCell ref="C12:F18"/>
    <mergeCell ref="C45:F45"/>
    <mergeCell ref="C41:F41"/>
    <mergeCell ref="C43:F43"/>
  </mergeCells>
  <hyperlinks>
    <hyperlink ref="C45" r:id="rId1" xr:uid="{E914F459-BFD4-452D-B6B6-BB37C2207886}"/>
    <hyperlink ref="C50" r:id="rId2" xr:uid="{47C4D174-2D4E-4FA3-87BB-0653ECB8C543}"/>
    <hyperlink ref="C51" r:id="rId3" xr:uid="{3BE2B3D1-3090-4CB8-A142-43F31C3CF28F}"/>
  </hyperlinks>
  <pageMargins left="0.25" right="0.25"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F2E83-26BF-4404-9428-EE397D5A0DF7}">
  <dimension ref="A1:J39"/>
  <sheetViews>
    <sheetView zoomScaleNormal="100" workbookViewId="0">
      <selection activeCell="A36" sqref="A36"/>
    </sheetView>
  </sheetViews>
  <sheetFormatPr baseColWidth="10" defaultRowHeight="18.75"/>
  <cols>
    <col min="7" max="7" width="5.7109375" customWidth="1"/>
    <col min="8" max="8" width="11.42578125" style="191"/>
  </cols>
  <sheetData>
    <row r="1" spans="1:10" ht="21">
      <c r="A1" s="370"/>
      <c r="B1" s="536" t="s">
        <v>657</v>
      </c>
      <c r="C1" s="536"/>
      <c r="D1" s="536"/>
      <c r="E1" s="536"/>
      <c r="F1" s="536"/>
      <c r="G1" s="370"/>
      <c r="H1" s="537"/>
    </row>
    <row r="2" spans="1:10">
      <c r="A2" s="370"/>
      <c r="B2" s="370"/>
      <c r="C2" s="370"/>
      <c r="D2" s="370"/>
      <c r="E2" s="370"/>
      <c r="F2" s="370"/>
      <c r="G2" s="370"/>
      <c r="H2" s="538"/>
    </row>
    <row r="3" spans="1:10">
      <c r="A3" s="539" t="s">
        <v>3</v>
      </c>
      <c r="B3" s="539"/>
      <c r="C3" s="539"/>
      <c r="D3" s="539"/>
      <c r="E3" s="539"/>
      <c r="F3" s="539"/>
      <c r="G3" s="540"/>
      <c r="H3" s="541">
        <f>'Cellule de crise'!$I$95</f>
        <v>0</v>
      </c>
    </row>
    <row r="4" spans="1:10">
      <c r="A4" s="370"/>
      <c r="B4" s="370"/>
      <c r="C4" s="370"/>
      <c r="D4" s="370"/>
      <c r="E4" s="370"/>
      <c r="F4" s="370"/>
      <c r="G4" s="540"/>
      <c r="H4" s="542"/>
    </row>
    <row r="5" spans="1:10" s="11" customFormat="1">
      <c r="A5" s="539" t="s">
        <v>659</v>
      </c>
      <c r="B5" s="539"/>
      <c r="C5" s="539"/>
      <c r="D5" s="539"/>
      <c r="E5" s="539"/>
      <c r="F5" s="539"/>
      <c r="G5" s="540"/>
      <c r="H5" s="543">
        <f>'RH '!$H$112</f>
        <v>0</v>
      </c>
      <c r="J5" s="181"/>
    </row>
    <row r="6" spans="1:10">
      <c r="A6" s="370"/>
      <c r="B6" s="370"/>
      <c r="C6" s="370"/>
      <c r="D6" s="370"/>
      <c r="E6" s="370"/>
      <c r="F6" s="370"/>
      <c r="G6" s="370"/>
      <c r="H6" s="538"/>
    </row>
    <row r="7" spans="1:10">
      <c r="A7" s="539" t="s">
        <v>658</v>
      </c>
      <c r="B7" s="539"/>
      <c r="C7" s="539"/>
      <c r="D7" s="539"/>
      <c r="E7" s="539"/>
      <c r="F7" s="539"/>
      <c r="G7" s="540"/>
      <c r="H7" s="543">
        <f>Logistique!$H$89</f>
        <v>0</v>
      </c>
      <c r="I7" s="11"/>
      <c r="J7" s="67"/>
    </row>
    <row r="8" spans="1:10">
      <c r="A8" s="370"/>
      <c r="B8" s="370"/>
      <c r="C8" s="370"/>
      <c r="D8" s="370"/>
      <c r="E8" s="370"/>
      <c r="F8" s="370"/>
      <c r="G8" s="370"/>
      <c r="H8" s="538"/>
    </row>
    <row r="9" spans="1:10">
      <c r="A9" s="539" t="s">
        <v>4</v>
      </c>
      <c r="B9" s="539"/>
      <c r="C9" s="539"/>
      <c r="D9" s="539"/>
      <c r="E9" s="539"/>
      <c r="F9" s="539"/>
      <c r="G9" s="540"/>
      <c r="H9" s="543">
        <f>'Circuit du resident'!$H$100</f>
        <v>0</v>
      </c>
      <c r="I9" s="67"/>
    </row>
    <row r="10" spans="1:10">
      <c r="A10" s="370"/>
      <c r="B10" s="370"/>
      <c r="C10" s="370"/>
      <c r="D10" s="370"/>
      <c r="E10" s="370"/>
      <c r="F10" s="370"/>
      <c r="G10" s="370"/>
      <c r="H10" s="538"/>
    </row>
    <row r="11" spans="1:10">
      <c r="A11" s="539" t="s">
        <v>681</v>
      </c>
      <c r="B11" s="539"/>
      <c r="C11" s="539"/>
      <c r="D11" s="539"/>
      <c r="E11" s="539"/>
      <c r="F11" s="539"/>
      <c r="G11" s="540"/>
      <c r="H11" s="543">
        <f>'Mesures barrieres '!$H$38</f>
        <v>0</v>
      </c>
      <c r="I11" s="67"/>
    </row>
    <row r="12" spans="1:10">
      <c r="A12" s="370"/>
      <c r="B12" s="370"/>
      <c r="C12" s="370"/>
      <c r="D12" s="370"/>
      <c r="E12" s="370"/>
      <c r="F12" s="370"/>
      <c r="G12" s="370"/>
      <c r="H12" s="538"/>
    </row>
    <row r="13" spans="1:10">
      <c r="A13" s="539" t="s">
        <v>901</v>
      </c>
      <c r="B13" s="539"/>
      <c r="C13" s="539"/>
      <c r="D13" s="539"/>
      <c r="E13" s="539"/>
      <c r="F13" s="539"/>
      <c r="G13" s="540"/>
      <c r="H13" s="541">
        <f>'Precautions complementaires'!$H$62</f>
        <v>0</v>
      </c>
      <c r="I13" s="67"/>
    </row>
    <row r="14" spans="1:10">
      <c r="A14" s="370"/>
      <c r="B14" s="370"/>
      <c r="C14" s="370"/>
      <c r="D14" s="370"/>
      <c r="E14" s="370"/>
      <c r="F14" s="370"/>
      <c r="G14" s="370"/>
      <c r="H14" s="537"/>
    </row>
    <row r="15" spans="1:10">
      <c r="A15" s="370"/>
      <c r="B15" s="370"/>
      <c r="C15" s="370"/>
      <c r="D15" s="370"/>
      <c r="E15" s="370"/>
      <c r="F15" s="370"/>
      <c r="G15" s="370"/>
      <c r="H15" s="537"/>
    </row>
    <row r="16" spans="1:10">
      <c r="A16" s="370"/>
      <c r="B16" s="370"/>
      <c r="C16" s="370"/>
      <c r="D16" s="370"/>
      <c r="E16" s="370"/>
      <c r="F16" s="370"/>
      <c r="G16" s="370"/>
      <c r="H16" s="537"/>
    </row>
    <row r="17" spans="1:8">
      <c r="A17" s="370"/>
      <c r="B17" s="370"/>
      <c r="C17" s="370"/>
      <c r="D17" s="370"/>
      <c r="E17" s="370"/>
      <c r="F17" s="370"/>
      <c r="G17" s="370"/>
      <c r="H17" s="537"/>
    </row>
    <row r="18" spans="1:8">
      <c r="A18" s="370"/>
      <c r="B18" s="370"/>
      <c r="C18" s="370"/>
      <c r="D18" s="370"/>
      <c r="E18" s="370"/>
      <c r="F18" s="370"/>
      <c r="G18" s="370"/>
      <c r="H18" s="537"/>
    </row>
    <row r="19" spans="1:8">
      <c r="A19" s="370"/>
      <c r="B19" s="370"/>
      <c r="C19" s="370"/>
      <c r="D19" s="370"/>
      <c r="E19" s="370"/>
      <c r="F19" s="370"/>
      <c r="G19" s="370"/>
      <c r="H19" s="537"/>
    </row>
    <row r="20" spans="1:8">
      <c r="A20" s="370"/>
      <c r="B20" s="370"/>
      <c r="C20" s="370"/>
      <c r="D20" s="370"/>
      <c r="E20" s="370"/>
      <c r="F20" s="370"/>
      <c r="G20" s="370"/>
      <c r="H20" s="537"/>
    </row>
    <row r="21" spans="1:8">
      <c r="A21" s="370"/>
      <c r="B21" s="370"/>
      <c r="C21" s="370"/>
      <c r="D21" s="370"/>
      <c r="E21" s="370"/>
      <c r="F21" s="370"/>
      <c r="G21" s="370"/>
      <c r="H21" s="537"/>
    </row>
    <row r="22" spans="1:8">
      <c r="A22" s="370"/>
      <c r="B22" s="370"/>
      <c r="C22" s="370"/>
      <c r="D22" s="370"/>
      <c r="E22" s="370"/>
      <c r="F22" s="370"/>
      <c r="G22" s="370"/>
      <c r="H22" s="537"/>
    </row>
    <row r="23" spans="1:8">
      <c r="A23" s="370"/>
      <c r="B23" s="370"/>
      <c r="C23" s="370"/>
      <c r="D23" s="370"/>
      <c r="E23" s="370"/>
      <c r="F23" s="370"/>
      <c r="G23" s="370"/>
      <c r="H23" s="537"/>
    </row>
    <row r="24" spans="1:8">
      <c r="A24" s="370"/>
      <c r="B24" s="370"/>
      <c r="C24" s="370"/>
      <c r="D24" s="370"/>
      <c r="E24" s="370"/>
      <c r="F24" s="370"/>
      <c r="G24" s="370"/>
      <c r="H24" s="537"/>
    </row>
    <row r="25" spans="1:8">
      <c r="A25" s="370"/>
      <c r="B25" s="370"/>
      <c r="C25" s="370"/>
      <c r="D25" s="370"/>
      <c r="E25" s="370"/>
      <c r="F25" s="370"/>
      <c r="G25" s="370"/>
      <c r="H25" s="537"/>
    </row>
    <row r="26" spans="1:8">
      <c r="A26" s="370"/>
      <c r="B26" s="370"/>
      <c r="C26" s="370"/>
      <c r="D26" s="370"/>
      <c r="E26" s="370"/>
      <c r="F26" s="370"/>
      <c r="G26" s="370"/>
      <c r="H26" s="537"/>
    </row>
    <row r="27" spans="1:8">
      <c r="A27" s="370"/>
      <c r="B27" s="370"/>
      <c r="C27" s="370"/>
      <c r="D27" s="370"/>
      <c r="E27" s="370"/>
      <c r="F27" s="370"/>
      <c r="G27" s="370"/>
      <c r="H27" s="537"/>
    </row>
    <row r="28" spans="1:8">
      <c r="A28" s="370"/>
      <c r="B28" s="370"/>
      <c r="C28" s="370"/>
      <c r="D28" s="370"/>
      <c r="E28" s="370"/>
      <c r="F28" s="370"/>
      <c r="G28" s="370"/>
      <c r="H28" s="537"/>
    </row>
    <row r="29" spans="1:8">
      <c r="A29" s="370"/>
      <c r="B29" s="370"/>
      <c r="C29" s="370"/>
      <c r="D29" s="370"/>
      <c r="E29" s="370"/>
      <c r="F29" s="370"/>
      <c r="G29" s="370"/>
      <c r="H29" s="537"/>
    </row>
    <row r="30" spans="1:8">
      <c r="A30" s="370"/>
      <c r="B30" s="370"/>
      <c r="C30" s="370"/>
      <c r="D30" s="370"/>
      <c r="E30" s="370"/>
      <c r="F30" s="370"/>
      <c r="G30" s="370"/>
      <c r="H30" s="537"/>
    </row>
    <row r="31" spans="1:8">
      <c r="A31" s="370"/>
      <c r="B31" s="370"/>
      <c r="C31" s="370"/>
      <c r="D31" s="370"/>
      <c r="E31" s="370"/>
      <c r="F31" s="370"/>
      <c r="G31" s="370"/>
      <c r="H31" s="537"/>
    </row>
    <row r="32" spans="1:8">
      <c r="A32" s="370"/>
      <c r="B32" s="370"/>
      <c r="C32" s="370"/>
      <c r="D32" s="370"/>
      <c r="E32" s="370"/>
      <c r="F32" s="370"/>
      <c r="G32" s="370"/>
      <c r="H32" s="537"/>
    </row>
    <row r="33" spans="1:8" ht="36" customHeight="1">
      <c r="A33" s="544" t="s">
        <v>800</v>
      </c>
      <c r="B33" s="544"/>
      <c r="C33" s="544"/>
      <c r="D33" s="544"/>
      <c r="E33" s="544"/>
      <c r="F33" s="544"/>
      <c r="G33" s="544"/>
      <c r="H33" s="544"/>
    </row>
    <row r="34" spans="1:8" ht="36" customHeight="1">
      <c r="A34" s="545"/>
      <c r="B34" s="545"/>
      <c r="C34" s="545"/>
      <c r="D34" s="545"/>
      <c r="E34" s="545"/>
      <c r="F34" s="545"/>
      <c r="G34" s="545"/>
      <c r="H34" s="545"/>
    </row>
    <row r="35" spans="1:8">
      <c r="A35" s="370" t="s">
        <v>801</v>
      </c>
      <c r="B35" s="370"/>
      <c r="C35" s="370"/>
      <c r="D35" s="370"/>
      <c r="E35" s="370"/>
      <c r="F35" s="370" t="s">
        <v>802</v>
      </c>
      <c r="G35" s="370"/>
      <c r="H35" s="537"/>
    </row>
    <row r="36" spans="1:8">
      <c r="A36" s="533" t="s">
        <v>786</v>
      </c>
      <c r="B36" s="335"/>
      <c r="C36" s="335"/>
      <c r="D36" s="335"/>
      <c r="E36" s="335"/>
      <c r="F36" s="533" t="s">
        <v>787</v>
      </c>
      <c r="G36" s="335"/>
      <c r="H36" s="532"/>
    </row>
    <row r="37" spans="1:8">
      <c r="A37" s="335"/>
      <c r="B37" s="335"/>
      <c r="C37" s="335"/>
      <c r="D37" s="335"/>
      <c r="E37" s="335"/>
      <c r="F37" s="335"/>
      <c r="G37" s="335"/>
      <c r="H37" s="532"/>
    </row>
    <row r="38" spans="1:8">
      <c r="A38" s="335"/>
      <c r="B38" s="335"/>
      <c r="C38" s="534" t="s">
        <v>803</v>
      </c>
      <c r="D38" s="535"/>
      <c r="E38" s="535"/>
      <c r="F38" s="335"/>
      <c r="G38" s="335"/>
      <c r="H38" s="532"/>
    </row>
    <row r="39" spans="1:8">
      <c r="A39" s="370"/>
      <c r="B39" s="370"/>
      <c r="C39" s="370"/>
      <c r="D39" s="370"/>
      <c r="E39" s="370"/>
      <c r="F39" s="370"/>
      <c r="G39" s="370"/>
      <c r="H39" s="537"/>
    </row>
  </sheetData>
  <sheetProtection algorithmName="SHA-512" hashValue="w2nVwHHRIg0gfSzIIBW7XTJO0tl/7y3lKX/EXNYr+JJACgI8E7zCFH1Dhkc93LRgctXL9DN7ixkTQ3K0fpG9uw==" saltValue="li4uAzXD+Y6aPMQvmPxgLA==" spinCount="100000" sheet="1" objects="1" scenarios="1" selectLockedCells="1"/>
  <mergeCells count="9">
    <mergeCell ref="A33:H33"/>
    <mergeCell ref="C38:E38"/>
    <mergeCell ref="B1:F1"/>
    <mergeCell ref="A5:F5"/>
    <mergeCell ref="A13:F13"/>
    <mergeCell ref="A7:F7"/>
    <mergeCell ref="A9:F9"/>
    <mergeCell ref="A11:F11"/>
    <mergeCell ref="A3:F3"/>
  </mergeCells>
  <hyperlinks>
    <hyperlink ref="A36" r:id="rId1" xr:uid="{736416F8-D217-4BEF-AEDB-D5365FA1F281}"/>
    <hyperlink ref="F36" r:id="rId2" xr:uid="{F77F5067-6E97-4E1C-AB80-0083AB89984D}"/>
    <hyperlink ref="C38" r:id="rId3" xr:uid="{27CE36F4-0F59-42F0-9F6B-0A259521183C}"/>
  </hyperlinks>
  <pageMargins left="0.25" right="0.25"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69FC0-301C-4D2A-BF20-3D19A532E468}">
  <dimension ref="A1:H32"/>
  <sheetViews>
    <sheetView zoomScaleNormal="100" workbookViewId="0">
      <selection activeCell="H12" sqref="H12"/>
    </sheetView>
  </sheetViews>
  <sheetFormatPr baseColWidth="10" defaultRowHeight="15"/>
  <sheetData>
    <row r="1" spans="1:8">
      <c r="A1" s="9" t="s">
        <v>790</v>
      </c>
    </row>
    <row r="2" spans="1:8">
      <c r="A2" s="9"/>
    </row>
    <row r="3" spans="1:8">
      <c r="A3" s="237" t="s">
        <v>791</v>
      </c>
      <c r="B3" s="237"/>
      <c r="C3" s="237"/>
      <c r="D3" s="237"/>
      <c r="E3" s="237"/>
      <c r="F3" s="237"/>
      <c r="G3" s="237"/>
      <c r="H3" s="237"/>
    </row>
    <row r="4" spans="1:8" ht="9.9499999999999993" customHeight="1">
      <c r="A4" s="212"/>
      <c r="B4" s="212"/>
      <c r="C4" s="212"/>
      <c r="D4" s="212"/>
      <c r="E4" s="212"/>
      <c r="F4" s="212"/>
      <c r="G4" s="212"/>
      <c r="H4" s="212"/>
    </row>
    <row r="5" spans="1:8" ht="30" customHeight="1">
      <c r="A5" s="232" t="s">
        <v>878</v>
      </c>
      <c r="B5" s="232"/>
      <c r="C5" s="232"/>
      <c r="D5" s="232"/>
      <c r="E5" s="232"/>
      <c r="F5" s="232"/>
      <c r="G5" s="232"/>
      <c r="H5" s="232"/>
    </row>
    <row r="6" spans="1:8" ht="9.9499999999999993" customHeight="1">
      <c r="A6" s="212"/>
      <c r="B6" s="212"/>
      <c r="C6" s="212"/>
      <c r="D6" s="212"/>
      <c r="E6" s="212"/>
      <c r="F6" s="212"/>
      <c r="G6" s="212"/>
      <c r="H6" s="212"/>
    </row>
    <row r="7" spans="1:8" ht="45.75" customHeight="1">
      <c r="A7" s="232" t="s">
        <v>792</v>
      </c>
      <c r="B7" s="232"/>
      <c r="C7" s="232"/>
      <c r="D7" s="232"/>
      <c r="E7" s="232"/>
      <c r="F7" s="232"/>
      <c r="G7" s="232"/>
      <c r="H7" s="232"/>
    </row>
    <row r="8" spans="1:8" ht="9.9499999999999993" customHeight="1">
      <c r="A8" s="212"/>
      <c r="B8" s="212"/>
      <c r="C8" s="212"/>
      <c r="D8" s="212"/>
      <c r="E8" s="212"/>
      <c r="F8" s="212"/>
      <c r="G8" s="212"/>
      <c r="H8" s="212"/>
    </row>
    <row r="9" spans="1:8" ht="47.25" customHeight="1">
      <c r="A9" s="233" t="s">
        <v>793</v>
      </c>
      <c r="B9" s="233"/>
      <c r="C9" s="233"/>
      <c r="D9" s="233"/>
      <c r="E9" s="233"/>
      <c r="F9" s="233"/>
      <c r="G9" s="233"/>
      <c r="H9" s="233"/>
    </row>
    <row r="10" spans="1:8" ht="9.9499999999999993" customHeight="1"/>
    <row r="11" spans="1:8" ht="48" customHeight="1">
      <c r="A11" s="232" t="s">
        <v>798</v>
      </c>
      <c r="B11" s="232"/>
      <c r="C11" s="232"/>
      <c r="D11" s="232"/>
      <c r="E11" s="232"/>
      <c r="F11" s="232"/>
      <c r="G11" s="232"/>
      <c r="H11" s="232"/>
    </row>
    <row r="12" spans="1:8" ht="9.9499999999999993" customHeight="1"/>
    <row r="13" spans="1:8" ht="33" customHeight="1">
      <c r="A13" s="232" t="s">
        <v>794</v>
      </c>
      <c r="B13" s="232"/>
      <c r="C13" s="232"/>
      <c r="D13" s="232"/>
      <c r="E13" s="232"/>
      <c r="F13" s="232"/>
      <c r="G13" s="232"/>
      <c r="H13" s="232"/>
    </row>
    <row r="14" spans="1:8" ht="9.9499999999999993" customHeight="1"/>
    <row r="15" spans="1:8" ht="32.25" customHeight="1">
      <c r="A15" s="233" t="s">
        <v>795</v>
      </c>
      <c r="B15" s="233"/>
      <c r="C15" s="233"/>
      <c r="D15" s="233"/>
      <c r="E15" s="233"/>
      <c r="F15" s="233"/>
      <c r="G15" s="233"/>
      <c r="H15" s="233"/>
    </row>
    <row r="16" spans="1:8" ht="9.9499999999999993" customHeight="1"/>
    <row r="17" spans="1:8">
      <c r="A17" s="9" t="s">
        <v>796</v>
      </c>
    </row>
    <row r="19" spans="1:8">
      <c r="A19" s="213" t="s">
        <v>804</v>
      </c>
      <c r="F19" s="5" t="s">
        <v>802</v>
      </c>
    </row>
    <row r="20" spans="1:8">
      <c r="A20" s="195" t="s">
        <v>805</v>
      </c>
      <c r="F20" t="s">
        <v>806</v>
      </c>
    </row>
    <row r="23" spans="1:8" ht="30" customHeight="1">
      <c r="A23" s="235" t="s">
        <v>877</v>
      </c>
      <c r="B23" s="236"/>
      <c r="C23" s="236"/>
      <c r="D23" s="236"/>
      <c r="E23" s="236"/>
      <c r="F23" s="236"/>
      <c r="G23" s="236"/>
      <c r="H23" s="236"/>
    </row>
    <row r="29" spans="1:8">
      <c r="A29" s="234" t="s">
        <v>799</v>
      </c>
      <c r="B29" s="234"/>
      <c r="C29" s="234"/>
      <c r="D29" s="234"/>
      <c r="E29" s="234"/>
      <c r="F29" s="234"/>
      <c r="G29" s="234"/>
      <c r="H29" s="234"/>
    </row>
    <row r="30" spans="1:8">
      <c r="A30" s="234"/>
      <c r="B30" s="234"/>
      <c r="C30" s="234"/>
      <c r="D30" s="234"/>
      <c r="E30" s="234"/>
      <c r="F30" s="234"/>
      <c r="G30" s="234"/>
      <c r="H30" s="234"/>
    </row>
    <row r="32" spans="1:8">
      <c r="A32" s="211" t="s">
        <v>797</v>
      </c>
    </row>
  </sheetData>
  <sheetProtection algorithmName="SHA-512" hashValue="7aoVvAI7aZNs+iuXpnIaWN1xTA2K6zm0hZgBffGJC23qIwKtpcPc63tblSL7dhIU3mZnp3MWN1wn1S6gFMuWEA==" saltValue="9V2C6ki0RkFumKKQPObekA==" spinCount="100000" sheet="1" objects="1" scenarios="1"/>
  <mergeCells count="9">
    <mergeCell ref="A13:H13"/>
    <mergeCell ref="A15:H15"/>
    <mergeCell ref="A29:H30"/>
    <mergeCell ref="A23:H23"/>
    <mergeCell ref="A3:H3"/>
    <mergeCell ref="A5:H5"/>
    <mergeCell ref="A7:H7"/>
    <mergeCell ref="A9:H9"/>
    <mergeCell ref="A11:H11"/>
  </mergeCells>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C6578-A7EC-41D1-881C-E216F0074521}">
  <dimension ref="A1:Q41"/>
  <sheetViews>
    <sheetView zoomScaleNormal="100" workbookViewId="0">
      <selection activeCell="M20" sqref="M20"/>
    </sheetView>
  </sheetViews>
  <sheetFormatPr baseColWidth="10" defaultRowHeight="15"/>
  <cols>
    <col min="1" max="2" width="13.7109375" customWidth="1"/>
    <col min="3" max="3" width="10.7109375" customWidth="1"/>
    <col min="4" max="5" width="13.7109375" customWidth="1"/>
    <col min="6" max="6" width="10.7109375" customWidth="1"/>
    <col min="7" max="8" width="13.7109375" customWidth="1"/>
    <col min="9" max="9" width="10.7109375" customWidth="1"/>
    <col min="10" max="11" width="13.7109375" customWidth="1"/>
    <col min="12" max="12" width="10.7109375" customWidth="1"/>
    <col min="13" max="14" width="13.7109375" customWidth="1"/>
    <col min="15" max="15" width="10.7109375" customWidth="1"/>
    <col min="16" max="17" width="13.7109375" customWidth="1"/>
  </cols>
  <sheetData>
    <row r="1" spans="1:17" s="4" customFormat="1" ht="23.25">
      <c r="A1" s="239" t="s">
        <v>0</v>
      </c>
      <c r="B1" s="239"/>
      <c r="C1" s="239"/>
      <c r="D1" s="239"/>
      <c r="E1" s="239"/>
      <c r="F1" s="239"/>
      <c r="G1" s="239"/>
      <c r="H1" s="239"/>
      <c r="I1" s="239"/>
      <c r="J1" s="239"/>
      <c r="K1" s="239"/>
      <c r="L1" s="239"/>
      <c r="M1" s="239"/>
      <c r="N1" s="239"/>
      <c r="O1" s="239"/>
      <c r="P1" s="239"/>
      <c r="Q1" s="239"/>
    </row>
    <row r="3" spans="1:17" ht="25.5" customHeight="1">
      <c r="G3" s="242" t="s">
        <v>771</v>
      </c>
      <c r="H3" s="243"/>
      <c r="I3" s="243"/>
      <c r="J3" s="243"/>
      <c r="K3" s="244"/>
    </row>
    <row r="4" spans="1:17">
      <c r="D4" s="240" t="s">
        <v>1</v>
      </c>
      <c r="E4" s="241"/>
      <c r="M4" s="240" t="s">
        <v>2</v>
      </c>
      <c r="N4" s="241"/>
    </row>
    <row r="6" spans="1:17" ht="21">
      <c r="A6" s="12" t="s">
        <v>10</v>
      </c>
      <c r="B6" s="19"/>
      <c r="C6" s="19" t="s">
        <v>11</v>
      </c>
      <c r="D6" s="13"/>
      <c r="F6" s="21"/>
      <c r="G6" s="247" t="s">
        <v>3</v>
      </c>
      <c r="H6" s="248"/>
      <c r="I6" s="248"/>
      <c r="J6" s="248"/>
      <c r="K6" s="249"/>
      <c r="L6" s="21"/>
      <c r="O6" s="21"/>
    </row>
    <row r="7" spans="1:17">
      <c r="A7" s="14" t="s">
        <v>772</v>
      </c>
      <c r="B7" s="18"/>
      <c r="C7" s="18" t="s">
        <v>13</v>
      </c>
      <c r="D7" s="15"/>
      <c r="F7" s="21"/>
      <c r="G7" s="1"/>
      <c r="H7" s="1"/>
      <c r="I7" s="21"/>
      <c r="L7" s="21"/>
      <c r="O7" s="21"/>
    </row>
    <row r="8" spans="1:17">
      <c r="A8" s="14" t="s">
        <v>773</v>
      </c>
      <c r="B8" s="18"/>
      <c r="C8" s="18" t="s">
        <v>14</v>
      </c>
      <c r="D8" s="15"/>
      <c r="F8" s="21"/>
      <c r="G8" s="1"/>
      <c r="H8" s="1"/>
      <c r="I8" s="21"/>
      <c r="L8" s="21"/>
      <c r="O8" s="21"/>
    </row>
    <row r="9" spans="1:17">
      <c r="A9" s="16" t="s">
        <v>12</v>
      </c>
      <c r="B9" s="20"/>
      <c r="C9" s="20" t="s">
        <v>254</v>
      </c>
      <c r="D9" s="17"/>
      <c r="F9" s="21"/>
      <c r="G9" s="1"/>
      <c r="H9" s="1"/>
      <c r="I9" s="21"/>
      <c r="L9" s="21"/>
      <c r="O9" s="21"/>
    </row>
    <row r="10" spans="1:17">
      <c r="H10" s="1"/>
      <c r="J10" s="1"/>
    </row>
    <row r="11" spans="1:17">
      <c r="H11" s="1"/>
      <c r="J11" s="1"/>
    </row>
    <row r="12" spans="1:17">
      <c r="C12" s="154"/>
      <c r="F12" s="154"/>
      <c r="I12" s="154"/>
      <c r="L12" s="154"/>
      <c r="O12" s="154"/>
    </row>
    <row r="13" spans="1:17" s="192" customFormat="1" ht="50.25" customHeight="1">
      <c r="A13" s="245" t="s">
        <v>538</v>
      </c>
      <c r="B13" s="246"/>
      <c r="C13" s="193"/>
      <c r="D13" s="238" t="s">
        <v>539</v>
      </c>
      <c r="E13" s="238"/>
      <c r="F13" s="193"/>
      <c r="G13" s="246" t="s">
        <v>540</v>
      </c>
      <c r="H13" s="238"/>
      <c r="I13" s="193"/>
      <c r="J13" s="246" t="s">
        <v>760</v>
      </c>
      <c r="K13" s="238"/>
      <c r="L13" s="193"/>
      <c r="M13" s="238" t="s">
        <v>774</v>
      </c>
      <c r="N13" s="238"/>
      <c r="O13" s="193"/>
      <c r="P13" s="238" t="s">
        <v>775</v>
      </c>
      <c r="Q13" s="238"/>
    </row>
    <row r="14" spans="1:17" s="199" customFormat="1" ht="12.75" customHeight="1">
      <c r="A14" s="198"/>
      <c r="B14" s="198"/>
      <c r="C14" s="196"/>
      <c r="D14" s="198"/>
      <c r="E14" s="198"/>
      <c r="F14" s="196"/>
      <c r="G14" s="197"/>
      <c r="H14" s="197"/>
      <c r="I14" s="196"/>
      <c r="J14" s="197"/>
      <c r="K14" s="197"/>
      <c r="L14" s="196"/>
      <c r="M14" s="197"/>
      <c r="N14" s="197"/>
      <c r="O14" s="196"/>
      <c r="P14" s="197"/>
      <c r="Q14" s="197"/>
    </row>
    <row r="15" spans="1:17" s="11" customFormat="1" ht="30" customHeight="1">
      <c r="A15" s="250" t="s">
        <v>449</v>
      </c>
      <c r="B15" s="251"/>
      <c r="C15" s="194"/>
      <c r="D15" s="254" t="s">
        <v>104</v>
      </c>
      <c r="E15" s="255"/>
      <c r="F15" s="194"/>
      <c r="G15" s="254" t="s">
        <v>761</v>
      </c>
      <c r="H15" s="255"/>
      <c r="I15" s="194"/>
      <c r="J15" s="254" t="s">
        <v>660</v>
      </c>
      <c r="K15" s="255"/>
      <c r="L15" s="194"/>
      <c r="M15" s="254" t="s">
        <v>762</v>
      </c>
      <c r="N15" s="255"/>
      <c r="O15" s="194"/>
      <c r="P15" s="254" t="s">
        <v>605</v>
      </c>
      <c r="Q15" s="255"/>
    </row>
    <row r="16" spans="1:17" s="9" customFormat="1" ht="24.95" customHeight="1">
      <c r="A16" s="9" t="s">
        <v>455</v>
      </c>
      <c r="C16" s="155"/>
      <c r="D16" s="234" t="s">
        <v>763</v>
      </c>
      <c r="E16" s="234"/>
      <c r="F16" s="155"/>
      <c r="I16" s="155"/>
      <c r="J16" s="236" t="s">
        <v>776</v>
      </c>
      <c r="K16" s="236"/>
      <c r="L16" s="155"/>
      <c r="M16" s="9" t="s">
        <v>666</v>
      </c>
      <c r="O16" s="155"/>
      <c r="P16" s="9" t="s">
        <v>206</v>
      </c>
    </row>
    <row r="17" spans="1:16" s="9" customFormat="1" ht="24.95" customHeight="1">
      <c r="A17" s="9" t="s">
        <v>454</v>
      </c>
      <c r="C17" s="155"/>
      <c r="D17" s="9" t="s">
        <v>547</v>
      </c>
      <c r="F17" s="155"/>
      <c r="G17" s="254" t="s">
        <v>764</v>
      </c>
      <c r="H17" s="255"/>
      <c r="I17" s="155"/>
      <c r="J17" s="256" t="s">
        <v>661</v>
      </c>
      <c r="K17" s="257"/>
      <c r="L17" s="155"/>
      <c r="M17" s="234" t="s">
        <v>667</v>
      </c>
      <c r="N17" s="234"/>
      <c r="O17" s="155"/>
      <c r="P17" s="9" t="s">
        <v>554</v>
      </c>
    </row>
    <row r="18" spans="1:16" s="9" customFormat="1" ht="24.95" customHeight="1">
      <c r="A18" s="9" t="s">
        <v>456</v>
      </c>
      <c r="C18" s="155"/>
      <c r="D18" s="9" t="s">
        <v>548</v>
      </c>
      <c r="F18" s="155"/>
      <c r="G18" s="9" t="s">
        <v>146</v>
      </c>
      <c r="I18" s="155"/>
      <c r="J18" s="9" t="s">
        <v>777</v>
      </c>
      <c r="L18" s="155"/>
      <c r="O18" s="155"/>
      <c r="P18" s="9" t="s">
        <v>668</v>
      </c>
    </row>
    <row r="19" spans="1:16" s="9" customFormat="1" ht="20.100000000000001" customHeight="1">
      <c r="A19" s="153" t="s">
        <v>541</v>
      </c>
      <c r="C19" s="155"/>
      <c r="D19" s="9" t="s">
        <v>549</v>
      </c>
      <c r="F19" s="155"/>
      <c r="G19" s="9" t="s">
        <v>558</v>
      </c>
      <c r="I19" s="155"/>
      <c r="J19" s="258" t="s">
        <v>778</v>
      </c>
      <c r="K19" s="258"/>
      <c r="L19" s="155"/>
      <c r="O19" s="155"/>
    </row>
    <row r="20" spans="1:16" s="9" customFormat="1" ht="20.100000000000001" customHeight="1">
      <c r="A20" s="153" t="s">
        <v>779</v>
      </c>
      <c r="C20" s="155"/>
      <c r="D20" s="9" t="s">
        <v>18</v>
      </c>
      <c r="F20" s="155"/>
      <c r="G20" s="9" t="s">
        <v>780</v>
      </c>
      <c r="I20" s="155"/>
      <c r="J20" s="9" t="s">
        <v>719</v>
      </c>
      <c r="L20" s="155"/>
      <c r="O20" s="155"/>
    </row>
    <row r="21" spans="1:16" s="9" customFormat="1" ht="20.100000000000001" customHeight="1">
      <c r="A21" s="153" t="s">
        <v>542</v>
      </c>
      <c r="C21" s="155"/>
      <c r="D21" s="9" t="s">
        <v>550</v>
      </c>
      <c r="F21" s="155"/>
      <c r="G21" s="9" t="s">
        <v>155</v>
      </c>
      <c r="I21" s="155"/>
      <c r="J21" s="9" t="s">
        <v>6</v>
      </c>
      <c r="L21" s="155"/>
      <c r="O21" s="155"/>
    </row>
    <row r="22" spans="1:16" s="9" customFormat="1" ht="20.100000000000001" customHeight="1">
      <c r="A22" s="153" t="s">
        <v>11</v>
      </c>
      <c r="C22" s="155"/>
      <c r="D22" s="9" t="s">
        <v>551</v>
      </c>
      <c r="F22" s="155"/>
      <c r="G22" s="9" t="s">
        <v>765</v>
      </c>
      <c r="I22" s="155"/>
      <c r="J22" s="9" t="s">
        <v>662</v>
      </c>
      <c r="L22" s="155"/>
      <c r="O22" s="155"/>
    </row>
    <row r="23" spans="1:16" s="9" customFormat="1" ht="20.100000000000001" customHeight="1">
      <c r="A23" s="153" t="s">
        <v>543</v>
      </c>
      <c r="C23" s="155"/>
      <c r="D23" s="9" t="s">
        <v>118</v>
      </c>
      <c r="F23" s="155"/>
      <c r="G23" s="9" t="s">
        <v>20</v>
      </c>
      <c r="I23" s="155"/>
      <c r="J23" s="9" t="s">
        <v>663</v>
      </c>
      <c r="L23" s="155"/>
      <c r="O23" s="155"/>
    </row>
    <row r="24" spans="1:16" s="9" customFormat="1" ht="20.100000000000001" customHeight="1">
      <c r="A24" s="153" t="s">
        <v>544</v>
      </c>
      <c r="C24" s="155"/>
      <c r="D24" s="9" t="s">
        <v>766</v>
      </c>
      <c r="F24" s="155"/>
      <c r="I24" s="155"/>
      <c r="J24" s="9" t="s">
        <v>665</v>
      </c>
      <c r="L24" s="155"/>
      <c r="O24" s="155"/>
    </row>
    <row r="25" spans="1:16">
      <c r="C25" s="154"/>
      <c r="F25" s="154"/>
      <c r="I25" s="154"/>
      <c r="J25" s="9" t="s">
        <v>767</v>
      </c>
      <c r="L25" s="154"/>
      <c r="O25" s="154"/>
    </row>
    <row r="26" spans="1:16" s="9" customFormat="1" ht="30" customHeight="1">
      <c r="A26" s="252" t="s">
        <v>545</v>
      </c>
      <c r="B26" s="253"/>
      <c r="C26" s="157"/>
      <c r="D26" s="256" t="s">
        <v>552</v>
      </c>
      <c r="E26" s="257"/>
      <c r="F26" s="158"/>
      <c r="G26" s="150"/>
      <c r="H26" s="150"/>
      <c r="I26" s="159"/>
      <c r="J26" s="256" t="s">
        <v>664</v>
      </c>
      <c r="K26" s="257"/>
      <c r="L26" s="159"/>
      <c r="M26" s="150"/>
      <c r="N26" s="150"/>
      <c r="O26" s="159"/>
      <c r="P26" s="150"/>
    </row>
    <row r="27" spans="1:16" s="9" customFormat="1" ht="24.95" customHeight="1">
      <c r="A27" s="9" t="s">
        <v>546</v>
      </c>
      <c r="C27" s="155"/>
      <c r="D27" s="9" t="s">
        <v>553</v>
      </c>
      <c r="F27" s="155"/>
      <c r="I27" s="155"/>
      <c r="L27" s="155"/>
      <c r="O27" s="155"/>
    </row>
    <row r="28" spans="1:16" s="9" customFormat="1" ht="24.95" customHeight="1">
      <c r="A28" s="9" t="s">
        <v>460</v>
      </c>
      <c r="C28" s="155"/>
      <c r="D28" s="9" t="s">
        <v>768</v>
      </c>
      <c r="F28" s="155"/>
      <c r="I28" s="155"/>
      <c r="J28" s="252" t="s">
        <v>21</v>
      </c>
      <c r="K28" s="253"/>
      <c r="L28" s="155"/>
      <c r="O28" s="155"/>
    </row>
    <row r="29" spans="1:16" s="64" customFormat="1" ht="24.95" customHeight="1">
      <c r="C29" s="156"/>
      <c r="D29" s="92" t="s">
        <v>554</v>
      </c>
      <c r="F29" s="156"/>
      <c r="I29" s="156"/>
      <c r="J29" s="71"/>
      <c r="K29" s="71"/>
      <c r="L29" s="156"/>
      <c r="O29" s="156"/>
    </row>
    <row r="30" spans="1:16" s="64" customFormat="1" ht="24.95" customHeight="1">
      <c r="C30" s="156"/>
      <c r="D30" s="92" t="s">
        <v>769</v>
      </c>
      <c r="F30" s="156"/>
      <c r="I30" s="156"/>
      <c r="J30" s="71"/>
      <c r="K30" s="71"/>
      <c r="L30" s="156"/>
      <c r="O30" s="156"/>
    </row>
    <row r="31" spans="1:16" s="64" customFormat="1" ht="24.95" customHeight="1">
      <c r="C31" s="156"/>
      <c r="D31" s="92" t="s">
        <v>555</v>
      </c>
      <c r="F31" s="156"/>
      <c r="I31" s="156"/>
      <c r="J31" s="71"/>
      <c r="K31" s="71"/>
      <c r="L31" s="156"/>
      <c r="O31" s="156"/>
    </row>
    <row r="32" spans="1:16" ht="30" customHeight="1">
      <c r="C32" s="154"/>
      <c r="D32" s="256" t="s">
        <v>131</v>
      </c>
      <c r="E32" s="257"/>
      <c r="F32" s="154"/>
      <c r="I32" s="154"/>
      <c r="L32" s="154"/>
      <c r="O32" s="154"/>
    </row>
    <row r="33" spans="1:4" ht="21.95" customHeight="1">
      <c r="D33" s="200" t="s">
        <v>446</v>
      </c>
    </row>
    <row r="34" spans="1:4" ht="21.95" customHeight="1">
      <c r="D34" s="9" t="s">
        <v>87</v>
      </c>
    </row>
    <row r="35" spans="1:4" ht="21.95" customHeight="1">
      <c r="D35" s="9" t="s">
        <v>556</v>
      </c>
    </row>
    <row r="36" spans="1:4" ht="21.95" customHeight="1">
      <c r="D36" s="9" t="s">
        <v>19</v>
      </c>
    </row>
    <row r="37" spans="1:4" ht="21.95" customHeight="1">
      <c r="D37" s="9" t="s">
        <v>770</v>
      </c>
    </row>
    <row r="38" spans="1:4" ht="21.95" customHeight="1">
      <c r="D38" s="9" t="s">
        <v>557</v>
      </c>
    </row>
    <row r="40" spans="1:4">
      <c r="A40" t="s">
        <v>22</v>
      </c>
    </row>
    <row r="41" spans="1:4">
      <c r="A41" s="8" t="s">
        <v>23</v>
      </c>
    </row>
  </sheetData>
  <sheetProtection algorithmName="SHA-512" hashValue="Q9SqKuNkO425tkwDfUQ/NS4ZVutIXPGyG04AcH16Vdh0Vg7zKLomQlnJbM4EMWQgMkQgzrJ39/288cKBrChHhw==" saltValue="6wctiE83X1gzcJicYNMCog==" spinCount="100000" sheet="1" objects="1" scenarios="1"/>
  <mergeCells count="28">
    <mergeCell ref="M15:N15"/>
    <mergeCell ref="M17:N17"/>
    <mergeCell ref="P15:Q15"/>
    <mergeCell ref="D32:E32"/>
    <mergeCell ref="G15:H15"/>
    <mergeCell ref="G17:H17"/>
    <mergeCell ref="J26:K26"/>
    <mergeCell ref="J28:K28"/>
    <mergeCell ref="J15:K15"/>
    <mergeCell ref="J16:K16"/>
    <mergeCell ref="J17:K17"/>
    <mergeCell ref="J19:K19"/>
    <mergeCell ref="A15:B15"/>
    <mergeCell ref="A26:B26"/>
    <mergeCell ref="D15:E15"/>
    <mergeCell ref="D16:E16"/>
    <mergeCell ref="D26:E26"/>
    <mergeCell ref="M13:N13"/>
    <mergeCell ref="P13:Q13"/>
    <mergeCell ref="A1:Q1"/>
    <mergeCell ref="D4:E4"/>
    <mergeCell ref="M4:N4"/>
    <mergeCell ref="G3:K3"/>
    <mergeCell ref="A13:B13"/>
    <mergeCell ref="D13:E13"/>
    <mergeCell ref="G6:K6"/>
    <mergeCell ref="G13:H13"/>
    <mergeCell ref="J13:K13"/>
  </mergeCells>
  <hyperlinks>
    <hyperlink ref="A41" r:id="rId1" xr:uid="{AED1D31D-5783-4E7A-BED3-3D72E7C2D005}"/>
  </hyperlinks>
  <pageMargins left="0.25" right="0.25" top="0.75" bottom="0.75" header="0.3" footer="0.3"/>
  <pageSetup paperSize="9" scale="60" orientation="landscape" r:id="rId2"/>
  <headerFooter>
    <oddHeader>&amp;C&amp;14&amp;K3333CCTraining School Care</oddHead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1A46A-ACBB-4826-B73D-02331931C3D7}">
  <dimension ref="A1:Q95"/>
  <sheetViews>
    <sheetView zoomScaleNormal="100" workbookViewId="0">
      <selection activeCell="L91" sqref="L91:N91"/>
    </sheetView>
  </sheetViews>
  <sheetFormatPr baseColWidth="10" defaultRowHeight="15"/>
  <cols>
    <col min="1" max="1" width="3.7109375" style="363" customWidth="1"/>
    <col min="2" max="9" width="11.42578125" style="370"/>
    <col min="10" max="11" width="5.7109375" style="363" customWidth="1"/>
    <col min="12" max="14" width="11.42578125" style="370"/>
    <col min="15" max="15" width="11.42578125" style="369"/>
    <col min="16" max="16384" width="11.42578125" style="370"/>
  </cols>
  <sheetData>
    <row r="1" spans="1:17" ht="39.950000000000003" customHeight="1">
      <c r="B1" s="364"/>
      <c r="C1" s="364"/>
      <c r="D1" s="363"/>
      <c r="E1" s="363"/>
      <c r="F1" s="363"/>
      <c r="G1" s="363"/>
      <c r="H1" s="363"/>
      <c r="I1" s="365"/>
      <c r="J1" s="366" t="s">
        <v>258</v>
      </c>
      <c r="K1" s="367"/>
      <c r="L1" s="368"/>
      <c r="M1" s="368"/>
      <c r="N1" s="368"/>
    </row>
    <row r="2" spans="1:17" ht="18.75">
      <c r="A2" s="371" t="s">
        <v>211</v>
      </c>
      <c r="B2" s="372"/>
      <c r="C2" s="372"/>
      <c r="D2" s="372"/>
      <c r="E2" s="372"/>
      <c r="F2" s="372"/>
      <c r="G2" s="372"/>
      <c r="H2" s="372"/>
      <c r="I2" s="372"/>
      <c r="J2" s="372"/>
      <c r="K2" s="372"/>
      <c r="L2" s="372"/>
      <c r="M2" s="372"/>
      <c r="N2" s="373"/>
    </row>
    <row r="3" spans="1:17">
      <c r="C3" s="374"/>
      <c r="D3" s="374"/>
      <c r="E3" s="374"/>
      <c r="F3" s="374"/>
      <c r="G3" s="374"/>
      <c r="H3" s="374"/>
      <c r="I3" s="374"/>
      <c r="J3" s="375"/>
      <c r="K3" s="375"/>
      <c r="L3" s="376"/>
      <c r="M3" s="376"/>
      <c r="N3" s="376"/>
      <c r="O3" s="377"/>
      <c r="P3" s="368"/>
      <c r="Q3" s="369"/>
    </row>
    <row r="4" spans="1:17" ht="18.75">
      <c r="A4" s="378" t="s">
        <v>449</v>
      </c>
      <c r="B4" s="379"/>
      <c r="C4" s="379"/>
      <c r="D4" s="379"/>
      <c r="E4" s="379"/>
      <c r="F4" s="379"/>
      <c r="G4" s="379"/>
      <c r="H4" s="379"/>
      <c r="I4" s="379"/>
      <c r="J4" s="379"/>
      <c r="K4" s="379"/>
      <c r="L4" s="379"/>
      <c r="M4" s="379"/>
      <c r="N4" s="380"/>
    </row>
    <row r="5" spans="1:17" ht="15" customHeight="1">
      <c r="C5" s="374"/>
      <c r="D5" s="374"/>
      <c r="E5" s="374"/>
      <c r="F5" s="374"/>
      <c r="G5" s="374"/>
      <c r="H5" s="374"/>
      <c r="I5" s="374"/>
      <c r="J5" s="381" t="s">
        <v>100</v>
      </c>
      <c r="K5" s="382" t="s">
        <v>101</v>
      </c>
      <c r="L5" s="383" t="s">
        <v>255</v>
      </c>
      <c r="M5" s="384"/>
      <c r="N5" s="385"/>
    </row>
    <row r="6" spans="1:17" s="394" customFormat="1" ht="15" customHeight="1">
      <c r="A6" s="386"/>
      <c r="B6" s="387" t="s">
        <v>455</v>
      </c>
      <c r="C6" s="388"/>
      <c r="D6" s="389"/>
      <c r="E6" s="389"/>
      <c r="F6" s="389"/>
      <c r="G6" s="389"/>
      <c r="H6" s="389"/>
      <c r="I6" s="389"/>
      <c r="J6" s="390"/>
      <c r="K6" s="390"/>
      <c r="L6" s="389"/>
      <c r="M6" s="391"/>
      <c r="N6" s="392"/>
      <c r="O6" s="393"/>
    </row>
    <row r="7" spans="1:17" s="326" customFormat="1" ht="30" customHeight="1">
      <c r="A7" s="326" t="s">
        <v>465</v>
      </c>
      <c r="B7" s="327" t="s">
        <v>920</v>
      </c>
      <c r="C7" s="328"/>
      <c r="D7" s="329"/>
      <c r="E7" s="329"/>
      <c r="F7" s="329"/>
      <c r="G7" s="329"/>
      <c r="H7" s="329"/>
      <c r="I7" s="329"/>
      <c r="J7" s="336"/>
      <c r="K7" s="337"/>
      <c r="L7" s="338"/>
      <c r="M7" s="339"/>
      <c r="N7" s="340"/>
      <c r="O7" s="362">
        <f>SUMPRODUCT(ISTEXT(J7)*1)</f>
        <v>0</v>
      </c>
    </row>
    <row r="8" spans="1:17" s="326" customFormat="1" ht="30" customHeight="1">
      <c r="A8" s="326" t="s">
        <v>466</v>
      </c>
      <c r="B8" s="327" t="s">
        <v>212</v>
      </c>
      <c r="C8" s="328"/>
      <c r="D8" s="329"/>
      <c r="E8" s="329"/>
      <c r="F8" s="329"/>
      <c r="G8" s="329"/>
      <c r="H8" s="329"/>
      <c r="I8" s="329"/>
      <c r="J8" s="341"/>
      <c r="K8" s="342"/>
      <c r="L8" s="343"/>
      <c r="M8" s="344"/>
      <c r="N8" s="345"/>
      <c r="O8" s="362">
        <f t="shared" ref="O8:O25" si="0">SUMPRODUCT(ISTEXT(J8)*1)</f>
        <v>0</v>
      </c>
    </row>
    <row r="9" spans="1:17" s="326" customFormat="1" ht="30" customHeight="1">
      <c r="A9" s="326" t="s">
        <v>467</v>
      </c>
      <c r="B9" s="327" t="s">
        <v>213</v>
      </c>
      <c r="C9" s="328"/>
      <c r="D9" s="329"/>
      <c r="E9" s="329"/>
      <c r="F9" s="329"/>
      <c r="G9" s="329"/>
      <c r="H9" s="329"/>
      <c r="I9" s="329"/>
      <c r="J9" s="341"/>
      <c r="K9" s="342"/>
      <c r="L9" s="343"/>
      <c r="M9" s="344"/>
      <c r="N9" s="345"/>
      <c r="O9" s="362">
        <f t="shared" si="0"/>
        <v>0</v>
      </c>
    </row>
    <row r="10" spans="1:17" s="326" customFormat="1" ht="30" customHeight="1">
      <c r="A10" s="326" t="s">
        <v>468</v>
      </c>
      <c r="B10" s="330" t="s">
        <v>214</v>
      </c>
      <c r="C10" s="331"/>
      <c r="D10" s="331"/>
      <c r="E10" s="331"/>
      <c r="F10" s="331"/>
      <c r="G10" s="331"/>
      <c r="H10" s="331"/>
      <c r="I10" s="331"/>
      <c r="J10" s="341"/>
      <c r="K10" s="342"/>
      <c r="L10" s="343"/>
      <c r="M10" s="344"/>
      <c r="N10" s="345"/>
      <c r="O10" s="362">
        <f t="shared" si="0"/>
        <v>0</v>
      </c>
    </row>
    <row r="11" spans="1:17" s="326" customFormat="1" ht="30" customHeight="1">
      <c r="A11" s="326" t="s">
        <v>469</v>
      </c>
      <c r="B11" s="332" t="s">
        <v>879</v>
      </c>
      <c r="C11" s="332"/>
      <c r="D11" s="332"/>
      <c r="E11" s="332"/>
      <c r="F11" s="332"/>
      <c r="G11" s="331"/>
      <c r="H11" s="331"/>
      <c r="I11" s="331"/>
      <c r="J11" s="336"/>
      <c r="K11" s="346"/>
      <c r="L11" s="343"/>
      <c r="M11" s="344"/>
      <c r="N11" s="345"/>
      <c r="O11" s="362">
        <f t="shared" si="0"/>
        <v>0</v>
      </c>
    </row>
    <row r="12" spans="1:17" s="326" customFormat="1" ht="30" customHeight="1">
      <c r="A12" s="326" t="s">
        <v>470</v>
      </c>
      <c r="B12" s="332" t="s">
        <v>25</v>
      </c>
      <c r="C12" s="332"/>
      <c r="D12" s="332"/>
      <c r="E12" s="332"/>
      <c r="F12" s="332"/>
      <c r="G12" s="331"/>
      <c r="H12" s="331"/>
      <c r="I12" s="331"/>
      <c r="J12" s="336"/>
      <c r="K12" s="346"/>
      <c r="L12" s="343"/>
      <c r="M12" s="344"/>
      <c r="N12" s="345"/>
      <c r="O12" s="362">
        <f t="shared" si="0"/>
        <v>0</v>
      </c>
    </row>
    <row r="13" spans="1:17" s="326" customFormat="1" ht="30" customHeight="1">
      <c r="A13" s="326" t="s">
        <v>471</v>
      </c>
      <c r="B13" s="332" t="s">
        <v>215</v>
      </c>
      <c r="C13" s="332"/>
      <c r="D13" s="332"/>
      <c r="E13" s="332" t="s">
        <v>880</v>
      </c>
      <c r="F13" s="332"/>
      <c r="G13" s="332"/>
      <c r="H13" s="332"/>
      <c r="I13" s="331"/>
      <c r="J13" s="336"/>
      <c r="K13" s="346"/>
      <c r="L13" s="343"/>
      <c r="M13" s="344"/>
      <c r="N13" s="345"/>
      <c r="O13" s="362">
        <f t="shared" si="0"/>
        <v>0</v>
      </c>
    </row>
    <row r="14" spans="1:17" s="326" customFormat="1" ht="30" customHeight="1">
      <c r="A14" s="326" t="s">
        <v>472</v>
      </c>
      <c r="B14" s="333" t="s">
        <v>216</v>
      </c>
      <c r="C14" s="333"/>
      <c r="D14" s="333"/>
      <c r="E14" s="333"/>
      <c r="F14" s="333"/>
      <c r="G14" s="331"/>
      <c r="H14" s="331"/>
      <c r="I14" s="331"/>
      <c r="J14" s="336"/>
      <c r="K14" s="346"/>
      <c r="L14" s="343"/>
      <c r="M14" s="344"/>
      <c r="N14" s="345"/>
      <c r="O14" s="362">
        <f t="shared" si="0"/>
        <v>0</v>
      </c>
    </row>
    <row r="15" spans="1:17" s="326" customFormat="1" ht="30" customHeight="1">
      <c r="A15" s="326" t="s">
        <v>473</v>
      </c>
      <c r="B15" s="334" t="s">
        <v>217</v>
      </c>
      <c r="C15" s="334"/>
      <c r="D15" s="334"/>
      <c r="E15" s="334"/>
      <c r="F15" s="334"/>
      <c r="G15" s="334"/>
      <c r="H15" s="334"/>
      <c r="I15" s="334"/>
      <c r="J15" s="336"/>
      <c r="K15" s="347"/>
      <c r="L15" s="348"/>
      <c r="M15" s="349"/>
      <c r="N15" s="350"/>
      <c r="O15" s="362">
        <f t="shared" si="0"/>
        <v>0</v>
      </c>
    </row>
    <row r="16" spans="1:17" s="394" customFormat="1" ht="16.5">
      <c r="A16" s="386"/>
      <c r="B16" s="395" t="s">
        <v>454</v>
      </c>
      <c r="C16" s="396"/>
      <c r="D16" s="396"/>
      <c r="E16" s="397"/>
      <c r="F16" s="397"/>
      <c r="G16" s="397"/>
      <c r="H16" s="397"/>
      <c r="I16" s="397"/>
      <c r="J16" s="398"/>
      <c r="K16" s="398"/>
      <c r="L16" s="397"/>
      <c r="M16" s="397"/>
      <c r="N16" s="399"/>
      <c r="O16" s="362"/>
    </row>
    <row r="17" spans="1:15" s="326" customFormat="1" ht="30" customHeight="1">
      <c r="A17" s="326" t="s">
        <v>474</v>
      </c>
      <c r="B17" s="327" t="s">
        <v>218</v>
      </c>
      <c r="C17" s="400"/>
      <c r="D17" s="400"/>
      <c r="E17" s="401"/>
      <c r="F17" s="401"/>
      <c r="G17" s="401"/>
      <c r="H17" s="401"/>
      <c r="I17" s="401"/>
      <c r="J17" s="336"/>
      <c r="K17" s="351"/>
      <c r="L17" s="343"/>
      <c r="M17" s="344"/>
      <c r="N17" s="345"/>
      <c r="O17" s="362">
        <f t="shared" si="0"/>
        <v>0</v>
      </c>
    </row>
    <row r="18" spans="1:15" s="326" customFormat="1" ht="30" customHeight="1">
      <c r="A18" s="326" t="s">
        <v>475</v>
      </c>
      <c r="B18" s="333" t="s">
        <v>881</v>
      </c>
      <c r="C18" s="402"/>
      <c r="D18" s="402"/>
      <c r="E18" s="403"/>
      <c r="F18" s="403"/>
      <c r="G18" s="403"/>
      <c r="H18" s="403"/>
      <c r="I18" s="403"/>
      <c r="J18" s="336"/>
      <c r="K18" s="352"/>
      <c r="L18" s="343"/>
      <c r="M18" s="344"/>
      <c r="N18" s="345"/>
      <c r="O18" s="362">
        <f t="shared" si="0"/>
        <v>0</v>
      </c>
    </row>
    <row r="19" spans="1:15" s="326" customFormat="1" ht="30" customHeight="1">
      <c r="A19" s="326" t="s">
        <v>476</v>
      </c>
      <c r="B19" s="404" t="s">
        <v>219</v>
      </c>
      <c r="C19" s="404"/>
      <c r="D19" s="405"/>
      <c r="E19" s="330"/>
      <c r="F19" s="330"/>
      <c r="G19" s="330"/>
      <c r="H19" s="330"/>
      <c r="I19" s="330"/>
      <c r="J19" s="336"/>
      <c r="K19" s="346"/>
      <c r="L19" s="343"/>
      <c r="M19" s="344"/>
      <c r="N19" s="345"/>
      <c r="O19" s="362">
        <f t="shared" si="0"/>
        <v>0</v>
      </c>
    </row>
    <row r="20" spans="1:15" s="326" customFormat="1" ht="30" customHeight="1">
      <c r="A20" s="326" t="s">
        <v>477</v>
      </c>
      <c r="B20" s="330" t="s">
        <v>220</v>
      </c>
      <c r="C20" s="404"/>
      <c r="D20" s="330"/>
      <c r="E20" s="330"/>
      <c r="F20" s="330"/>
      <c r="G20" s="330"/>
      <c r="H20" s="330"/>
      <c r="I20" s="330"/>
      <c r="J20" s="336"/>
      <c r="K20" s="346"/>
      <c r="L20" s="343"/>
      <c r="M20" s="344"/>
      <c r="N20" s="345"/>
      <c r="O20" s="362">
        <f t="shared" si="0"/>
        <v>0</v>
      </c>
    </row>
    <row r="21" spans="1:15" s="326" customFormat="1" ht="30" customHeight="1">
      <c r="A21" s="326" t="s">
        <v>478</v>
      </c>
      <c r="B21" s="330" t="s">
        <v>221</v>
      </c>
      <c r="C21" s="405"/>
      <c r="D21" s="330"/>
      <c r="E21" s="330"/>
      <c r="F21" s="330"/>
      <c r="G21" s="330"/>
      <c r="H21" s="330"/>
      <c r="I21" s="330"/>
      <c r="J21" s="336"/>
      <c r="K21" s="346"/>
      <c r="L21" s="343"/>
      <c r="M21" s="344"/>
      <c r="N21" s="345"/>
      <c r="O21" s="362">
        <f t="shared" si="0"/>
        <v>0</v>
      </c>
    </row>
    <row r="22" spans="1:15" s="326" customFormat="1" ht="30" customHeight="1">
      <c r="A22" s="326" t="s">
        <v>479</v>
      </c>
      <c r="B22" s="330" t="s">
        <v>222</v>
      </c>
      <c r="C22" s="405"/>
      <c r="D22" s="330"/>
      <c r="E22" s="330"/>
      <c r="F22" s="330"/>
      <c r="G22" s="330"/>
      <c r="H22" s="330"/>
      <c r="I22" s="330"/>
      <c r="J22" s="336"/>
      <c r="K22" s="346"/>
      <c r="L22" s="343"/>
      <c r="M22" s="344"/>
      <c r="N22" s="345"/>
      <c r="O22" s="362">
        <f t="shared" si="0"/>
        <v>0</v>
      </c>
    </row>
    <row r="23" spans="1:15" s="326" customFormat="1" ht="30" customHeight="1">
      <c r="A23" s="326" t="s">
        <v>480</v>
      </c>
      <c r="B23" s="330" t="s">
        <v>223</v>
      </c>
      <c r="C23" s="405"/>
      <c r="D23" s="330"/>
      <c r="E23" s="330"/>
      <c r="F23" s="330"/>
      <c r="G23" s="330"/>
      <c r="H23" s="330"/>
      <c r="I23" s="330"/>
      <c r="J23" s="336"/>
      <c r="K23" s="346"/>
      <c r="L23" s="343"/>
      <c r="M23" s="344"/>
      <c r="N23" s="345"/>
      <c r="O23" s="362">
        <f t="shared" si="0"/>
        <v>0</v>
      </c>
    </row>
    <row r="24" spans="1:15" s="326" customFormat="1" ht="30" customHeight="1">
      <c r="A24" s="326" t="s">
        <v>481</v>
      </c>
      <c r="B24" s="406" t="s">
        <v>882</v>
      </c>
      <c r="C24" s="406"/>
      <c r="D24" s="406"/>
      <c r="E24" s="406"/>
      <c r="F24" s="406"/>
      <c r="G24" s="406"/>
      <c r="H24" s="406"/>
      <c r="I24" s="406"/>
      <c r="J24" s="336"/>
      <c r="K24" s="346"/>
      <c r="L24" s="343"/>
      <c r="M24" s="344"/>
      <c r="N24" s="345"/>
      <c r="O24" s="362">
        <f t="shared" si="0"/>
        <v>0</v>
      </c>
    </row>
    <row r="25" spans="1:15" s="326" customFormat="1" ht="30" customHeight="1">
      <c r="A25" s="326" t="s">
        <v>482</v>
      </c>
      <c r="B25" s="334" t="s">
        <v>224</v>
      </c>
      <c r="C25" s="334"/>
      <c r="D25" s="334"/>
      <c r="E25" s="334"/>
      <c r="F25" s="334"/>
      <c r="G25" s="334"/>
      <c r="H25" s="334"/>
      <c r="I25" s="334"/>
      <c r="J25" s="336"/>
      <c r="K25" s="342"/>
      <c r="L25" s="343"/>
      <c r="M25" s="344"/>
      <c r="N25" s="345"/>
      <c r="O25" s="362">
        <f t="shared" si="0"/>
        <v>0</v>
      </c>
    </row>
    <row r="26" spans="1:15" s="394" customFormat="1" ht="15" customHeight="1">
      <c r="A26" s="407"/>
      <c r="B26" s="408" t="s">
        <v>456</v>
      </c>
      <c r="C26" s="409"/>
      <c r="D26" s="409"/>
      <c r="E26" s="409"/>
      <c r="F26" s="410"/>
      <c r="G26" s="410"/>
      <c r="H26" s="410"/>
      <c r="I26" s="410"/>
      <c r="J26" s="411"/>
      <c r="K26" s="411"/>
      <c r="L26" s="412"/>
      <c r="M26" s="412"/>
      <c r="N26" s="413"/>
      <c r="O26" s="362"/>
    </row>
    <row r="27" spans="1:15" s="394" customFormat="1" ht="15" customHeight="1">
      <c r="A27" s="414"/>
      <c r="B27" s="415" t="s">
        <v>883</v>
      </c>
      <c r="C27" s="416"/>
      <c r="D27" s="416"/>
      <c r="E27" s="416"/>
      <c r="F27" s="417"/>
      <c r="G27" s="417"/>
      <c r="H27" s="417"/>
      <c r="I27" s="417"/>
      <c r="J27" s="418"/>
      <c r="K27" s="418"/>
      <c r="L27" s="419"/>
      <c r="M27" s="419"/>
      <c r="N27" s="420"/>
      <c r="O27" s="362"/>
    </row>
    <row r="28" spans="1:15" ht="15.6" customHeight="1">
      <c r="B28" s="421" t="s">
        <v>225</v>
      </c>
      <c r="C28" s="422"/>
      <c r="D28" s="422"/>
      <c r="E28" s="422"/>
      <c r="F28" s="422"/>
      <c r="G28" s="422"/>
      <c r="H28" s="422"/>
      <c r="I28" s="422"/>
      <c r="J28" s="422"/>
      <c r="K28" s="422"/>
      <c r="L28" s="422"/>
      <c r="M28" s="422"/>
      <c r="N28" s="423"/>
      <c r="O28" s="362"/>
    </row>
    <row r="29" spans="1:15" ht="30" customHeight="1">
      <c r="A29" s="363" t="s">
        <v>483</v>
      </c>
      <c r="B29" s="424" t="s">
        <v>897</v>
      </c>
      <c r="C29" s="424"/>
      <c r="D29" s="424"/>
      <c r="E29" s="424"/>
      <c r="F29" s="424"/>
      <c r="G29" s="424"/>
      <c r="H29" s="424"/>
      <c r="I29" s="425"/>
      <c r="J29" s="353"/>
      <c r="K29" s="346"/>
      <c r="L29" s="343"/>
      <c r="M29" s="344"/>
      <c r="N29" s="345"/>
      <c r="O29" s="362">
        <f t="shared" ref="O29:O39" si="1">SUMPRODUCT(ISTEXT(J29)*1)</f>
        <v>0</v>
      </c>
    </row>
    <row r="30" spans="1:15" ht="30" customHeight="1">
      <c r="A30" s="363" t="s">
        <v>484</v>
      </c>
      <c r="B30" s="426" t="s">
        <v>226</v>
      </c>
      <c r="C30" s="427"/>
      <c r="D30" s="427"/>
      <c r="E30" s="427"/>
      <c r="F30" s="427"/>
      <c r="G30" s="427"/>
      <c r="H30" s="427"/>
      <c r="I30" s="428"/>
      <c r="J30" s="354"/>
      <c r="K30" s="346"/>
      <c r="L30" s="343"/>
      <c r="M30" s="344"/>
      <c r="N30" s="345"/>
      <c r="O30" s="362">
        <f t="shared" si="1"/>
        <v>0</v>
      </c>
    </row>
    <row r="31" spans="1:15" ht="30" customHeight="1">
      <c r="A31" s="363" t="s">
        <v>485</v>
      </c>
      <c r="B31" s="429" t="s">
        <v>227</v>
      </c>
      <c r="C31" s="430"/>
      <c r="D31" s="430"/>
      <c r="E31" s="430"/>
      <c r="F31" s="430"/>
      <c r="G31" s="430"/>
      <c r="H31" s="430"/>
      <c r="I31" s="428"/>
      <c r="J31" s="354"/>
      <c r="K31" s="346"/>
      <c r="L31" s="343"/>
      <c r="M31" s="344"/>
      <c r="N31" s="345"/>
      <c r="O31" s="362">
        <f t="shared" si="1"/>
        <v>0</v>
      </c>
    </row>
    <row r="32" spans="1:15" ht="30" customHeight="1">
      <c r="A32" s="363" t="s">
        <v>486</v>
      </c>
      <c r="B32" s="429" t="s">
        <v>228</v>
      </c>
      <c r="C32" s="430"/>
      <c r="D32" s="430"/>
      <c r="E32" s="430"/>
      <c r="F32" s="430"/>
      <c r="G32" s="430"/>
      <c r="H32" s="430"/>
      <c r="I32" s="428"/>
      <c r="J32" s="354"/>
      <c r="K32" s="346"/>
      <c r="L32" s="343"/>
      <c r="M32" s="344"/>
      <c r="N32" s="345"/>
      <c r="O32" s="362">
        <f t="shared" si="1"/>
        <v>0</v>
      </c>
    </row>
    <row r="33" spans="1:15" ht="30" customHeight="1">
      <c r="A33" s="363" t="s">
        <v>487</v>
      </c>
      <c r="B33" s="429" t="s">
        <v>229</v>
      </c>
      <c r="C33" s="430"/>
      <c r="D33" s="430"/>
      <c r="E33" s="427"/>
      <c r="F33" s="427"/>
      <c r="G33" s="427"/>
      <c r="H33" s="427"/>
      <c r="I33" s="428"/>
      <c r="J33" s="354"/>
      <c r="K33" s="346"/>
      <c r="L33" s="343"/>
      <c r="M33" s="344"/>
      <c r="N33" s="345"/>
      <c r="O33" s="362">
        <f t="shared" si="1"/>
        <v>0</v>
      </c>
    </row>
    <row r="34" spans="1:15" ht="30" customHeight="1">
      <c r="A34" s="363" t="s">
        <v>488</v>
      </c>
      <c r="B34" s="429" t="s">
        <v>230</v>
      </c>
      <c r="C34" s="431"/>
      <c r="D34" s="431"/>
      <c r="E34" s="431"/>
      <c r="F34" s="432"/>
      <c r="G34" s="432"/>
      <c r="H34" s="432"/>
      <c r="I34" s="428"/>
      <c r="J34" s="354"/>
      <c r="K34" s="346"/>
      <c r="L34" s="343"/>
      <c r="M34" s="344"/>
      <c r="N34" s="345"/>
      <c r="O34" s="362">
        <f t="shared" si="1"/>
        <v>0</v>
      </c>
    </row>
    <row r="35" spans="1:15" ht="15.6" customHeight="1">
      <c r="B35" s="421" t="s">
        <v>231</v>
      </c>
      <c r="C35" s="422"/>
      <c r="D35" s="422"/>
      <c r="E35" s="422"/>
      <c r="F35" s="422"/>
      <c r="G35" s="422"/>
      <c r="H35" s="422"/>
      <c r="I35" s="422"/>
      <c r="J35" s="422"/>
      <c r="K35" s="422"/>
      <c r="L35" s="422"/>
      <c r="M35" s="422"/>
      <c r="N35" s="423"/>
      <c r="O35" s="362"/>
    </row>
    <row r="36" spans="1:15" ht="30" customHeight="1">
      <c r="A36" s="363" t="s">
        <v>489</v>
      </c>
      <c r="B36" s="429" t="s">
        <v>232</v>
      </c>
      <c r="C36" s="431"/>
      <c r="D36" s="432"/>
      <c r="E36" s="432"/>
      <c r="F36" s="432"/>
      <c r="G36" s="433"/>
      <c r="H36" s="433"/>
      <c r="I36" s="428"/>
      <c r="J36" s="354"/>
      <c r="K36" s="346"/>
      <c r="L36" s="343"/>
      <c r="M36" s="344"/>
      <c r="N36" s="345"/>
      <c r="O36" s="362">
        <f t="shared" si="1"/>
        <v>0</v>
      </c>
    </row>
    <row r="37" spans="1:15" ht="30" customHeight="1">
      <c r="A37" s="363" t="s">
        <v>490</v>
      </c>
      <c r="B37" s="429" t="s">
        <v>233</v>
      </c>
      <c r="C37" s="431"/>
      <c r="D37" s="432"/>
      <c r="E37" s="432"/>
      <c r="F37" s="432"/>
      <c r="G37" s="433"/>
      <c r="H37" s="433"/>
      <c r="I37" s="428"/>
      <c r="J37" s="354"/>
      <c r="K37" s="346"/>
      <c r="L37" s="343"/>
      <c r="M37" s="344"/>
      <c r="N37" s="345"/>
      <c r="O37" s="362">
        <f t="shared" si="1"/>
        <v>0</v>
      </c>
    </row>
    <row r="38" spans="1:15" ht="30" customHeight="1">
      <c r="A38" s="363" t="s">
        <v>491</v>
      </c>
      <c r="B38" s="429" t="s">
        <v>234</v>
      </c>
      <c r="C38" s="431"/>
      <c r="D38" s="432"/>
      <c r="E38" s="432"/>
      <c r="F38" s="432"/>
      <c r="G38" s="433"/>
      <c r="H38" s="433"/>
      <c r="I38" s="428"/>
      <c r="J38" s="354"/>
      <c r="K38" s="346"/>
      <c r="L38" s="343"/>
      <c r="M38" s="344"/>
      <c r="N38" s="345"/>
      <c r="O38" s="362">
        <f t="shared" si="1"/>
        <v>0</v>
      </c>
    </row>
    <row r="39" spans="1:15" ht="30" customHeight="1">
      <c r="A39" s="363" t="s">
        <v>492</v>
      </c>
      <c r="B39" s="429" t="s">
        <v>235</v>
      </c>
      <c r="C39" s="431"/>
      <c r="D39" s="433"/>
      <c r="E39" s="433"/>
      <c r="F39" s="432"/>
      <c r="G39" s="433"/>
      <c r="H39" s="433"/>
      <c r="I39" s="428"/>
      <c r="J39" s="354"/>
      <c r="K39" s="346"/>
      <c r="L39" s="343"/>
      <c r="M39" s="344"/>
      <c r="N39" s="345"/>
      <c r="O39" s="362">
        <f t="shared" si="1"/>
        <v>0</v>
      </c>
    </row>
    <row r="40" spans="1:15" ht="15.6" customHeight="1">
      <c r="B40" s="434" t="s">
        <v>236</v>
      </c>
      <c r="C40" s="435"/>
      <c r="D40" s="435"/>
      <c r="E40" s="435"/>
      <c r="F40" s="435"/>
      <c r="G40" s="435"/>
      <c r="H40" s="435"/>
      <c r="I40" s="435"/>
      <c r="J40" s="435"/>
      <c r="K40" s="435"/>
      <c r="L40" s="435"/>
      <c r="M40" s="435"/>
      <c r="N40" s="436"/>
      <c r="O40" s="362"/>
    </row>
    <row r="41" spans="1:15" ht="30" customHeight="1">
      <c r="A41" s="363" t="s">
        <v>493</v>
      </c>
      <c r="B41" s="437" t="s">
        <v>237</v>
      </c>
      <c r="C41" s="332"/>
      <c r="D41" s="429"/>
      <c r="E41" s="432"/>
      <c r="F41" s="433"/>
      <c r="G41" s="433"/>
      <c r="H41" s="433"/>
      <c r="I41" s="428"/>
      <c r="J41" s="354"/>
      <c r="K41" s="346"/>
      <c r="L41" s="343"/>
      <c r="M41" s="344"/>
      <c r="N41" s="345"/>
      <c r="O41" s="362">
        <f>SUMPRODUCT(ISTEXT(J41)*1)</f>
        <v>0</v>
      </c>
    </row>
    <row r="42" spans="1:15" ht="30" customHeight="1">
      <c r="A42" s="363" t="s">
        <v>494</v>
      </c>
      <c r="B42" s="438" t="s">
        <v>450</v>
      </c>
      <c r="C42" s="439"/>
      <c r="D42" s="433"/>
      <c r="E42" s="433"/>
      <c r="F42" s="433"/>
      <c r="G42" s="433"/>
      <c r="H42" s="433"/>
      <c r="I42" s="428"/>
      <c r="J42" s="354"/>
      <c r="K42" s="346"/>
      <c r="L42" s="343"/>
      <c r="M42" s="344"/>
      <c r="N42" s="345"/>
      <c r="O42" s="362">
        <f t="shared" ref="O42:O61" si="2">SUMPRODUCT(ISTEXT(J42)*1)</f>
        <v>0</v>
      </c>
    </row>
    <row r="43" spans="1:15" ht="30" customHeight="1">
      <c r="A43" s="363" t="s">
        <v>495</v>
      </c>
      <c r="B43" s="437" t="s">
        <v>238</v>
      </c>
      <c r="C43" s="440"/>
      <c r="D43" s="440"/>
      <c r="E43" s="433"/>
      <c r="F43" s="433"/>
      <c r="G43" s="433"/>
      <c r="H43" s="433"/>
      <c r="I43" s="428"/>
      <c r="J43" s="354"/>
      <c r="K43" s="346"/>
      <c r="L43" s="343"/>
      <c r="M43" s="344"/>
      <c r="N43" s="345"/>
      <c r="O43" s="362">
        <f t="shared" si="2"/>
        <v>0</v>
      </c>
    </row>
    <row r="44" spans="1:15" ht="30" customHeight="1">
      <c r="A44" s="363" t="s">
        <v>496</v>
      </c>
      <c r="B44" s="441" t="s">
        <v>239</v>
      </c>
      <c r="C44" s="433"/>
      <c r="D44" s="433"/>
      <c r="E44" s="433"/>
      <c r="F44" s="433"/>
      <c r="G44" s="433"/>
      <c r="H44" s="433"/>
      <c r="I44" s="428"/>
      <c r="J44" s="354"/>
      <c r="K44" s="346"/>
      <c r="L44" s="343"/>
      <c r="M44" s="344"/>
      <c r="N44" s="345"/>
      <c r="O44" s="362">
        <f t="shared" si="2"/>
        <v>0</v>
      </c>
    </row>
    <row r="45" spans="1:15" ht="30" customHeight="1">
      <c r="A45" s="363" t="s">
        <v>497</v>
      </c>
      <c r="B45" s="442" t="s">
        <v>240</v>
      </c>
      <c r="C45" s="442"/>
      <c r="D45" s="442"/>
      <c r="E45" s="442"/>
      <c r="F45" s="442"/>
      <c r="G45" s="442"/>
      <c r="H45" s="442"/>
      <c r="I45" s="428"/>
      <c r="J45" s="354"/>
      <c r="K45" s="346"/>
      <c r="L45" s="343"/>
      <c r="M45" s="344"/>
      <c r="N45" s="345"/>
      <c r="O45" s="362">
        <f t="shared" si="2"/>
        <v>0</v>
      </c>
    </row>
    <row r="46" spans="1:15" ht="15.6" customHeight="1">
      <c r="B46" s="443" t="s">
        <v>241</v>
      </c>
      <c r="C46" s="444"/>
      <c r="D46" s="444"/>
      <c r="E46" s="444"/>
      <c r="F46" s="444"/>
      <c r="G46" s="444"/>
      <c r="H46" s="444"/>
      <c r="I46" s="444"/>
      <c r="J46" s="444"/>
      <c r="K46" s="444"/>
      <c r="L46" s="444"/>
      <c r="M46" s="444"/>
      <c r="N46" s="445"/>
      <c r="O46" s="362"/>
    </row>
    <row r="47" spans="1:15" ht="30" customHeight="1">
      <c r="A47" s="363" t="s">
        <v>498</v>
      </c>
      <c r="B47" s="429" t="s">
        <v>242</v>
      </c>
      <c r="C47" s="446"/>
      <c r="D47" s="447"/>
      <c r="E47" s="433"/>
      <c r="F47" s="433"/>
      <c r="G47" s="433"/>
      <c r="H47" s="433"/>
      <c r="I47" s="428"/>
      <c r="J47" s="354"/>
      <c r="K47" s="346"/>
      <c r="L47" s="343"/>
      <c r="M47" s="344"/>
      <c r="N47" s="345"/>
      <c r="O47" s="362">
        <f t="shared" si="2"/>
        <v>0</v>
      </c>
    </row>
    <row r="48" spans="1:15" ht="30" customHeight="1">
      <c r="A48" s="363" t="s">
        <v>499</v>
      </c>
      <c r="B48" s="429" t="s">
        <v>243</v>
      </c>
      <c r="C48" s="431"/>
      <c r="D48" s="433"/>
      <c r="E48" s="433"/>
      <c r="F48" s="433"/>
      <c r="G48" s="433"/>
      <c r="H48" s="433"/>
      <c r="I48" s="428"/>
      <c r="J48" s="354"/>
      <c r="K48" s="346"/>
      <c r="L48" s="343"/>
      <c r="M48" s="344"/>
      <c r="N48" s="345"/>
      <c r="O48" s="362">
        <f t="shared" si="2"/>
        <v>0</v>
      </c>
    </row>
    <row r="49" spans="1:15" ht="30" customHeight="1">
      <c r="A49" s="363" t="s">
        <v>500</v>
      </c>
      <c r="B49" s="429" t="s">
        <v>244</v>
      </c>
      <c r="C49" s="431"/>
      <c r="D49" s="433"/>
      <c r="E49" s="433"/>
      <c r="F49" s="448"/>
      <c r="G49" s="433"/>
      <c r="H49" s="433"/>
      <c r="I49" s="428"/>
      <c r="J49" s="354"/>
      <c r="K49" s="346"/>
      <c r="L49" s="343"/>
      <c r="M49" s="344"/>
      <c r="N49" s="345"/>
      <c r="O49" s="362">
        <f t="shared" si="2"/>
        <v>0</v>
      </c>
    </row>
    <row r="50" spans="1:15" ht="15.6" customHeight="1">
      <c r="B50" s="434" t="s">
        <v>884</v>
      </c>
      <c r="C50" s="435"/>
      <c r="D50" s="435"/>
      <c r="E50" s="435"/>
      <c r="F50" s="435"/>
      <c r="G50" s="435"/>
      <c r="H50" s="435"/>
      <c r="I50" s="435"/>
      <c r="J50" s="435"/>
      <c r="K50" s="435"/>
      <c r="L50" s="435"/>
      <c r="M50" s="435"/>
      <c r="N50" s="436"/>
      <c r="O50" s="362"/>
    </row>
    <row r="51" spans="1:15" ht="30" customHeight="1">
      <c r="A51" s="363" t="s">
        <v>501</v>
      </c>
      <c r="B51" s="449" t="s">
        <v>245</v>
      </c>
      <c r="C51" s="432"/>
      <c r="D51" s="432"/>
      <c r="E51" s="433"/>
      <c r="F51" s="433"/>
      <c r="G51" s="433"/>
      <c r="H51" s="433"/>
      <c r="I51" s="425"/>
      <c r="J51" s="353"/>
      <c r="K51" s="337"/>
      <c r="L51" s="338"/>
      <c r="M51" s="339"/>
      <c r="N51" s="340"/>
      <c r="O51" s="362">
        <f t="shared" si="2"/>
        <v>0</v>
      </c>
    </row>
    <row r="52" spans="1:15" ht="30" customHeight="1">
      <c r="A52" s="363" t="s">
        <v>502</v>
      </c>
      <c r="B52" s="450" t="s">
        <v>246</v>
      </c>
      <c r="C52" s="431"/>
      <c r="D52" s="432"/>
      <c r="E52" s="433"/>
      <c r="F52" s="433"/>
      <c r="G52" s="433"/>
      <c r="H52" s="433"/>
      <c r="I52" s="428"/>
      <c r="J52" s="354"/>
      <c r="K52" s="346"/>
      <c r="L52" s="343"/>
      <c r="M52" s="344"/>
      <c r="N52" s="345"/>
      <c r="O52" s="362">
        <f t="shared" si="2"/>
        <v>0</v>
      </c>
    </row>
    <row r="53" spans="1:15" ht="30" customHeight="1">
      <c r="A53" s="363" t="s">
        <v>503</v>
      </c>
      <c r="B53" s="450" t="s">
        <v>247</v>
      </c>
      <c r="C53" s="431"/>
      <c r="D53" s="432"/>
      <c r="E53" s="433"/>
      <c r="F53" s="433"/>
      <c r="G53" s="433"/>
      <c r="H53" s="433"/>
      <c r="I53" s="428"/>
      <c r="J53" s="354"/>
      <c r="K53" s="346"/>
      <c r="L53" s="343"/>
      <c r="M53" s="344"/>
      <c r="N53" s="345"/>
      <c r="O53" s="362">
        <f t="shared" si="2"/>
        <v>0</v>
      </c>
    </row>
    <row r="54" spans="1:15" ht="30" customHeight="1">
      <c r="A54" s="363" t="s">
        <v>504</v>
      </c>
      <c r="B54" s="450" t="s">
        <v>885</v>
      </c>
      <c r="C54" s="431"/>
      <c r="D54" s="432"/>
      <c r="E54" s="433"/>
      <c r="F54" s="433"/>
      <c r="G54" s="433"/>
      <c r="H54" s="433"/>
      <c r="I54" s="428"/>
      <c r="J54" s="354"/>
      <c r="K54" s="346"/>
      <c r="L54" s="343"/>
      <c r="M54" s="344"/>
      <c r="N54" s="345"/>
      <c r="O54" s="362">
        <f t="shared" si="2"/>
        <v>0</v>
      </c>
    </row>
    <row r="55" spans="1:15" ht="30" customHeight="1">
      <c r="A55" s="363" t="s">
        <v>505</v>
      </c>
      <c r="B55" s="450" t="s">
        <v>248</v>
      </c>
      <c r="C55" s="431"/>
      <c r="D55" s="432"/>
      <c r="E55" s="433"/>
      <c r="F55" s="433"/>
      <c r="G55" s="433"/>
      <c r="H55" s="433"/>
      <c r="I55" s="428"/>
      <c r="J55" s="354"/>
      <c r="K55" s="346"/>
      <c r="L55" s="343"/>
      <c r="M55" s="344"/>
      <c r="N55" s="345"/>
      <c r="O55" s="362">
        <f t="shared" si="2"/>
        <v>0</v>
      </c>
    </row>
    <row r="56" spans="1:15" ht="30" customHeight="1">
      <c r="A56" s="363" t="s">
        <v>506</v>
      </c>
      <c r="B56" s="450" t="s">
        <v>249</v>
      </c>
      <c r="C56" s="431"/>
      <c r="D56" s="432"/>
      <c r="E56" s="433"/>
      <c r="F56" s="433"/>
      <c r="G56" s="433"/>
      <c r="H56" s="433"/>
      <c r="I56" s="428"/>
      <c r="J56" s="354"/>
      <c r="K56" s="346"/>
      <c r="L56" s="343"/>
      <c r="M56" s="344"/>
      <c r="N56" s="345"/>
      <c r="O56" s="362">
        <f t="shared" si="2"/>
        <v>0</v>
      </c>
    </row>
    <row r="57" spans="1:15" ht="30" customHeight="1">
      <c r="A57" s="363" t="s">
        <v>507</v>
      </c>
      <c r="B57" s="450" t="s">
        <v>250</v>
      </c>
      <c r="C57" s="431"/>
      <c r="D57" s="432"/>
      <c r="E57" s="433"/>
      <c r="F57" s="433"/>
      <c r="G57" s="433"/>
      <c r="H57" s="433"/>
      <c r="I57" s="428"/>
      <c r="J57" s="354"/>
      <c r="K57" s="346"/>
      <c r="L57" s="343"/>
      <c r="M57" s="344"/>
      <c r="N57" s="345"/>
      <c r="O57" s="362">
        <f t="shared" si="2"/>
        <v>0</v>
      </c>
    </row>
    <row r="58" spans="1:15" ht="30" customHeight="1">
      <c r="A58" s="363" t="s">
        <v>508</v>
      </c>
      <c r="B58" s="450" t="s">
        <v>451</v>
      </c>
      <c r="C58" s="431"/>
      <c r="D58" s="432"/>
      <c r="E58" s="433"/>
      <c r="F58" s="433"/>
      <c r="G58" s="433"/>
      <c r="H58" s="433"/>
      <c r="I58" s="428"/>
      <c r="J58" s="354"/>
      <c r="K58" s="346"/>
      <c r="L58" s="343"/>
      <c r="M58" s="344"/>
      <c r="N58" s="345"/>
      <c r="O58" s="362">
        <f t="shared" si="2"/>
        <v>0</v>
      </c>
    </row>
    <row r="59" spans="1:15" ht="15.6" customHeight="1">
      <c r="B59" s="443" t="s">
        <v>886</v>
      </c>
      <c r="C59" s="444"/>
      <c r="D59" s="444"/>
      <c r="E59" s="444"/>
      <c r="F59" s="444"/>
      <c r="G59" s="444"/>
      <c r="H59" s="444"/>
      <c r="I59" s="444"/>
      <c r="J59" s="444"/>
      <c r="K59" s="444"/>
      <c r="L59" s="444"/>
      <c r="M59" s="444"/>
      <c r="N59" s="445"/>
      <c r="O59" s="362"/>
    </row>
    <row r="60" spans="1:15" s="363" customFormat="1" ht="30" customHeight="1">
      <c r="A60" s="363" t="s">
        <v>509</v>
      </c>
      <c r="B60" s="451" t="s">
        <v>887</v>
      </c>
      <c r="C60" s="333"/>
      <c r="D60" s="333"/>
      <c r="E60" s="327"/>
      <c r="F60" s="327"/>
      <c r="G60" s="327"/>
      <c r="H60" s="329"/>
      <c r="I60" s="452"/>
      <c r="J60" s="354"/>
      <c r="K60" s="346"/>
      <c r="L60" s="343"/>
      <c r="M60" s="344"/>
      <c r="N60" s="345"/>
      <c r="O60" s="362">
        <f t="shared" si="2"/>
        <v>0</v>
      </c>
    </row>
    <row r="61" spans="1:15" s="363" customFormat="1" ht="30" customHeight="1">
      <c r="A61" s="363" t="s">
        <v>510</v>
      </c>
      <c r="B61" s="453" t="s">
        <v>452</v>
      </c>
      <c r="C61" s="330"/>
      <c r="D61" s="454"/>
      <c r="E61" s="327"/>
      <c r="F61" s="327"/>
      <c r="G61" s="327"/>
      <c r="H61" s="327"/>
      <c r="I61" s="452"/>
      <c r="J61" s="354"/>
      <c r="K61" s="346"/>
      <c r="L61" s="343"/>
      <c r="M61" s="344"/>
      <c r="N61" s="345"/>
      <c r="O61" s="362">
        <f t="shared" si="2"/>
        <v>0</v>
      </c>
    </row>
    <row r="62" spans="1:15" s="363" customFormat="1" ht="30" customHeight="1">
      <c r="A62" s="363" t="s">
        <v>511</v>
      </c>
      <c r="B62" s="451" t="s">
        <v>453</v>
      </c>
      <c r="C62" s="333"/>
      <c r="D62" s="333"/>
      <c r="E62" s="327"/>
      <c r="F62" s="327"/>
      <c r="G62" s="327"/>
      <c r="H62" s="329"/>
      <c r="I62" s="452"/>
      <c r="J62" s="354"/>
      <c r="K62" s="346"/>
      <c r="L62" s="343"/>
      <c r="M62" s="344"/>
      <c r="N62" s="345"/>
      <c r="O62" s="362">
        <f>SUMPRODUCT(ISTEXT(J62)*1)</f>
        <v>0</v>
      </c>
    </row>
    <row r="63" spans="1:15" s="363" customFormat="1" ht="15.6" customHeight="1">
      <c r="B63" s="443" t="s">
        <v>888</v>
      </c>
      <c r="C63" s="444"/>
      <c r="D63" s="444"/>
      <c r="E63" s="444"/>
      <c r="F63" s="444"/>
      <c r="G63" s="444"/>
      <c r="H63" s="444"/>
      <c r="I63" s="444"/>
      <c r="J63" s="444"/>
      <c r="K63" s="444"/>
      <c r="L63" s="444"/>
      <c r="M63" s="444"/>
      <c r="N63" s="445"/>
      <c r="O63" s="362"/>
    </row>
    <row r="64" spans="1:15" s="363" customFormat="1" ht="30" customHeight="1">
      <c r="A64" s="363" t="s">
        <v>512</v>
      </c>
      <c r="B64" s="451" t="s">
        <v>889</v>
      </c>
      <c r="C64" s="455"/>
      <c r="D64" s="455"/>
      <c r="E64" s="456"/>
      <c r="F64" s="456"/>
      <c r="G64" s="456"/>
      <c r="H64" s="457"/>
      <c r="I64" s="458"/>
      <c r="J64" s="355"/>
      <c r="K64" s="342"/>
      <c r="L64" s="348"/>
      <c r="M64" s="349"/>
      <c r="N64" s="350"/>
      <c r="O64" s="362">
        <f>SUMPRODUCT(ISTEXT(J64)*1)</f>
        <v>0</v>
      </c>
    </row>
    <row r="65" spans="1:15" ht="21">
      <c r="A65" s="459" t="s">
        <v>251</v>
      </c>
      <c r="B65" s="460"/>
      <c r="C65" s="460"/>
      <c r="D65" s="460"/>
      <c r="E65" s="460"/>
      <c r="F65" s="460"/>
      <c r="G65" s="460"/>
      <c r="H65" s="460"/>
      <c r="I65" s="460"/>
      <c r="J65" s="460"/>
      <c r="K65" s="460"/>
      <c r="L65" s="460"/>
      <c r="M65" s="460"/>
      <c r="N65" s="461"/>
      <c r="O65" s="362"/>
    </row>
    <row r="66" spans="1:15" ht="15" customHeight="1">
      <c r="C66" s="374"/>
      <c r="D66" s="374"/>
      <c r="E66" s="374"/>
      <c r="F66" s="374"/>
      <c r="G66" s="374"/>
      <c r="H66" s="374"/>
      <c r="I66" s="374"/>
      <c r="J66" s="381" t="s">
        <v>100</v>
      </c>
      <c r="K66" s="382" t="s">
        <v>101</v>
      </c>
      <c r="L66" s="462" t="s">
        <v>255</v>
      </c>
      <c r="M66" s="463"/>
      <c r="N66" s="464"/>
      <c r="O66" s="362"/>
    </row>
    <row r="67" spans="1:15" ht="16.5">
      <c r="A67" s="465"/>
      <c r="B67" s="466" t="s">
        <v>457</v>
      </c>
      <c r="C67" s="466"/>
      <c r="D67" s="466"/>
      <c r="E67" s="466"/>
      <c r="F67" s="466"/>
      <c r="G67" s="466"/>
      <c r="H67" s="466"/>
      <c r="I67" s="466"/>
      <c r="J67" s="466"/>
      <c r="K67" s="466"/>
      <c r="L67" s="466"/>
      <c r="M67" s="466"/>
      <c r="N67" s="467"/>
      <c r="O67" s="362"/>
    </row>
    <row r="68" spans="1:15" s="363" customFormat="1" ht="30" customHeight="1">
      <c r="A68" s="363" t="s">
        <v>513</v>
      </c>
      <c r="B68" s="328" t="s">
        <v>458</v>
      </c>
      <c r="C68" s="328"/>
      <c r="D68" s="468"/>
      <c r="E68" s="469"/>
      <c r="F68" s="469"/>
      <c r="G68" s="469"/>
      <c r="H68" s="469"/>
      <c r="I68" s="469"/>
      <c r="J68" s="356"/>
      <c r="K68" s="357"/>
      <c r="L68" s="343"/>
      <c r="M68" s="344"/>
      <c r="N68" s="345"/>
      <c r="O68" s="362">
        <f>SUMPRODUCT(ISTEXT(J68)*1)</f>
        <v>0</v>
      </c>
    </row>
    <row r="69" spans="1:15" s="363" customFormat="1" ht="30" customHeight="1">
      <c r="A69" s="363" t="s">
        <v>514</v>
      </c>
      <c r="B69" s="332" t="s">
        <v>890</v>
      </c>
      <c r="C69" s="332"/>
      <c r="D69" s="470"/>
      <c r="E69" s="469"/>
      <c r="F69" s="471"/>
      <c r="G69" s="471"/>
      <c r="H69" s="471"/>
      <c r="I69" s="471"/>
      <c r="J69" s="358"/>
      <c r="K69" s="359"/>
      <c r="L69" s="343"/>
      <c r="M69" s="344"/>
      <c r="N69" s="345"/>
      <c r="O69" s="362">
        <f t="shared" ref="O69:O93" si="3">SUMPRODUCT(ISTEXT(J69)*1)</f>
        <v>0</v>
      </c>
    </row>
    <row r="70" spans="1:15" s="363" customFormat="1" ht="30" customHeight="1">
      <c r="A70" s="363" t="s">
        <v>515</v>
      </c>
      <c r="B70" s="332" t="s">
        <v>24</v>
      </c>
      <c r="C70" s="332"/>
      <c r="D70" s="332"/>
      <c r="E70" s="471"/>
      <c r="F70" s="471"/>
      <c r="G70" s="471"/>
      <c r="H70" s="471"/>
      <c r="I70" s="471"/>
      <c r="J70" s="358"/>
      <c r="K70" s="359"/>
      <c r="L70" s="343"/>
      <c r="M70" s="344"/>
      <c r="N70" s="345"/>
      <c r="O70" s="362">
        <f t="shared" si="3"/>
        <v>0</v>
      </c>
    </row>
    <row r="71" spans="1:15" s="363" customFormat="1" ht="30" customHeight="1">
      <c r="A71" s="363" t="s">
        <v>516</v>
      </c>
      <c r="B71" s="332" t="s">
        <v>891</v>
      </c>
      <c r="C71" s="332"/>
      <c r="D71" s="332"/>
      <c r="E71" s="471"/>
      <c r="F71" s="471"/>
      <c r="G71" s="471"/>
      <c r="H71" s="471"/>
      <c r="I71" s="471"/>
      <c r="J71" s="358"/>
      <c r="K71" s="359"/>
      <c r="L71" s="343"/>
      <c r="M71" s="344"/>
      <c r="N71" s="345"/>
      <c r="O71" s="362">
        <f t="shared" si="3"/>
        <v>0</v>
      </c>
    </row>
    <row r="72" spans="1:15" s="363" customFormat="1" ht="30" customHeight="1">
      <c r="A72" s="363" t="s">
        <v>517</v>
      </c>
      <c r="B72" s="332" t="s">
        <v>464</v>
      </c>
      <c r="C72" s="332"/>
      <c r="D72" s="332"/>
      <c r="E72" s="471"/>
      <c r="F72" s="471"/>
      <c r="G72" s="471"/>
      <c r="H72" s="471"/>
      <c r="I72" s="471"/>
      <c r="J72" s="358"/>
      <c r="K72" s="359"/>
      <c r="L72" s="343"/>
      <c r="M72" s="344"/>
      <c r="N72" s="345"/>
      <c r="O72" s="362">
        <f t="shared" si="3"/>
        <v>0</v>
      </c>
    </row>
    <row r="73" spans="1:15" s="363" customFormat="1" ht="30" customHeight="1">
      <c r="A73" s="363" t="s">
        <v>518</v>
      </c>
      <c r="B73" s="472" t="s">
        <v>252</v>
      </c>
      <c r="C73" s="472"/>
      <c r="D73" s="472"/>
      <c r="E73" s="472"/>
      <c r="F73" s="473"/>
      <c r="G73" s="473"/>
      <c r="H73" s="469"/>
      <c r="I73" s="469"/>
      <c r="J73" s="358"/>
      <c r="K73" s="359"/>
      <c r="L73" s="343"/>
      <c r="M73" s="344"/>
      <c r="N73" s="345"/>
      <c r="O73" s="362">
        <f t="shared" si="3"/>
        <v>0</v>
      </c>
    </row>
    <row r="74" spans="1:15" s="363" customFormat="1" ht="30" customHeight="1">
      <c r="A74" s="363" t="s">
        <v>519</v>
      </c>
      <c r="B74" s="474" t="s">
        <v>892</v>
      </c>
      <c r="C74" s="474"/>
      <c r="D74" s="474"/>
      <c r="E74" s="474"/>
      <c r="F74" s="474"/>
      <c r="G74" s="332"/>
      <c r="H74" s="332"/>
      <c r="I74" s="332"/>
      <c r="J74" s="358"/>
      <c r="K74" s="359"/>
      <c r="L74" s="343"/>
      <c r="M74" s="344"/>
      <c r="N74" s="345"/>
      <c r="O74" s="362">
        <f t="shared" si="3"/>
        <v>0</v>
      </c>
    </row>
    <row r="75" spans="1:15" s="363" customFormat="1" ht="30" customHeight="1">
      <c r="A75" s="363" t="s">
        <v>520</v>
      </c>
      <c r="B75" s="332" t="s">
        <v>26</v>
      </c>
      <c r="C75" s="332"/>
      <c r="D75" s="332"/>
      <c r="E75" s="332"/>
      <c r="F75" s="332"/>
      <c r="G75" s="332"/>
      <c r="H75" s="328"/>
      <c r="I75" s="469"/>
      <c r="J75" s="358"/>
      <c r="K75" s="359"/>
      <c r="L75" s="343"/>
      <c r="M75" s="344"/>
      <c r="N75" s="345"/>
      <c r="O75" s="362">
        <f t="shared" si="3"/>
        <v>0</v>
      </c>
    </row>
    <row r="76" spans="1:15" s="363" customFormat="1" ht="30" customHeight="1">
      <c r="A76" s="363" t="s">
        <v>521</v>
      </c>
      <c r="B76" s="332" t="s">
        <v>896</v>
      </c>
      <c r="C76" s="332"/>
      <c r="D76" s="332"/>
      <c r="E76" s="332"/>
      <c r="F76" s="332"/>
      <c r="G76" s="332"/>
      <c r="H76" s="328"/>
      <c r="I76" s="469"/>
      <c r="J76" s="358"/>
      <c r="K76" s="359"/>
      <c r="L76" s="343"/>
      <c r="M76" s="344"/>
      <c r="N76" s="345"/>
      <c r="O76" s="362">
        <f t="shared" si="3"/>
        <v>0</v>
      </c>
    </row>
    <row r="77" spans="1:15" s="363" customFormat="1" ht="30" customHeight="1">
      <c r="A77" s="363" t="s">
        <v>522</v>
      </c>
      <c r="B77" s="332" t="s">
        <v>893</v>
      </c>
      <c r="C77" s="332"/>
      <c r="D77" s="332"/>
      <c r="E77" s="332"/>
      <c r="F77" s="332"/>
      <c r="G77" s="332"/>
      <c r="H77" s="328"/>
      <c r="I77" s="469"/>
      <c r="J77" s="358"/>
      <c r="K77" s="359"/>
      <c r="L77" s="343"/>
      <c r="M77" s="344"/>
      <c r="N77" s="345"/>
      <c r="O77" s="362">
        <f t="shared" si="3"/>
        <v>0</v>
      </c>
    </row>
    <row r="78" spans="1:15" ht="30" customHeight="1">
      <c r="A78" s="363" t="s">
        <v>523</v>
      </c>
      <c r="B78" s="474" t="s">
        <v>253</v>
      </c>
      <c r="C78" s="475"/>
      <c r="D78" s="475"/>
      <c r="E78" s="475"/>
      <c r="F78" s="475"/>
      <c r="G78" s="475"/>
      <c r="H78" s="475"/>
      <c r="I78" s="475"/>
      <c r="J78" s="360"/>
      <c r="K78" s="361"/>
      <c r="L78" s="343"/>
      <c r="M78" s="344"/>
      <c r="N78" s="345"/>
      <c r="O78" s="362">
        <f t="shared" si="3"/>
        <v>0</v>
      </c>
    </row>
    <row r="79" spans="1:15" s="363" customFormat="1" ht="30" customHeight="1">
      <c r="A79" s="363" t="s">
        <v>524</v>
      </c>
      <c r="B79" s="476" t="s">
        <v>33</v>
      </c>
      <c r="C79" s="476"/>
      <c r="D79" s="476"/>
      <c r="E79" s="476"/>
      <c r="F79" s="476"/>
      <c r="G79" s="476"/>
      <c r="H79" s="476"/>
      <c r="I79" s="328"/>
      <c r="J79" s="358"/>
      <c r="K79" s="359"/>
      <c r="L79" s="343"/>
      <c r="M79" s="344"/>
      <c r="N79" s="345"/>
      <c r="O79" s="362">
        <f t="shared" si="3"/>
        <v>0</v>
      </c>
    </row>
    <row r="80" spans="1:15" s="363" customFormat="1" ht="30" customHeight="1">
      <c r="A80" s="363" t="s">
        <v>525</v>
      </c>
      <c r="B80" s="477" t="s">
        <v>894</v>
      </c>
      <c r="C80" s="477"/>
      <c r="D80" s="477"/>
      <c r="E80" s="477"/>
      <c r="F80" s="477"/>
      <c r="G80" s="477"/>
      <c r="H80" s="477"/>
      <c r="I80" s="478"/>
      <c r="J80" s="358"/>
      <c r="K80" s="359"/>
      <c r="L80" s="343"/>
      <c r="M80" s="344"/>
      <c r="N80" s="345"/>
      <c r="O80" s="362">
        <f t="shared" si="3"/>
        <v>0</v>
      </c>
    </row>
    <row r="81" spans="1:15" s="363" customFormat="1" ht="30" customHeight="1">
      <c r="A81" s="363" t="s">
        <v>526</v>
      </c>
      <c r="B81" s="474" t="s">
        <v>27</v>
      </c>
      <c r="C81" s="332"/>
      <c r="D81" s="332"/>
      <c r="E81" s="332"/>
      <c r="F81" s="332"/>
      <c r="G81" s="332"/>
      <c r="H81" s="332"/>
      <c r="I81" s="332"/>
      <c r="J81" s="358"/>
      <c r="K81" s="359"/>
      <c r="L81" s="343"/>
      <c r="M81" s="344"/>
      <c r="N81" s="345"/>
      <c r="O81" s="362">
        <f t="shared" si="3"/>
        <v>0</v>
      </c>
    </row>
    <row r="82" spans="1:15" ht="30" customHeight="1">
      <c r="A82" s="363" t="s">
        <v>527</v>
      </c>
      <c r="B82" s="332" t="s">
        <v>28</v>
      </c>
      <c r="C82" s="475"/>
      <c r="D82" s="475"/>
      <c r="E82" s="475"/>
      <c r="F82" s="475"/>
      <c r="G82" s="475"/>
      <c r="H82" s="475"/>
      <c r="I82" s="332"/>
      <c r="J82" s="360"/>
      <c r="K82" s="361"/>
      <c r="L82" s="343"/>
      <c r="M82" s="344"/>
      <c r="N82" s="345"/>
      <c r="O82" s="362">
        <f t="shared" si="3"/>
        <v>0</v>
      </c>
    </row>
    <row r="83" spans="1:15" ht="30" customHeight="1">
      <c r="A83" s="363" t="s">
        <v>528</v>
      </c>
      <c r="B83" s="332" t="s">
        <v>29</v>
      </c>
      <c r="C83" s="475"/>
      <c r="D83" s="475"/>
      <c r="E83" s="475"/>
      <c r="F83" s="475"/>
      <c r="G83" s="475"/>
      <c r="H83" s="475"/>
      <c r="I83" s="332"/>
      <c r="J83" s="360"/>
      <c r="K83" s="361"/>
      <c r="L83" s="343"/>
      <c r="M83" s="344"/>
      <c r="N83" s="345"/>
      <c r="O83" s="362">
        <f t="shared" si="3"/>
        <v>0</v>
      </c>
    </row>
    <row r="84" spans="1:15" ht="30" customHeight="1">
      <c r="A84" s="363" t="s">
        <v>529</v>
      </c>
      <c r="B84" s="479" t="s">
        <v>30</v>
      </c>
      <c r="C84" s="479"/>
      <c r="D84" s="479"/>
      <c r="E84" s="479"/>
      <c r="F84" s="479"/>
      <c r="G84" s="479"/>
      <c r="H84" s="479"/>
      <c r="I84" s="480"/>
      <c r="J84" s="360"/>
      <c r="K84" s="361"/>
      <c r="L84" s="343"/>
      <c r="M84" s="344"/>
      <c r="N84" s="345"/>
      <c r="O84" s="362">
        <f t="shared" si="3"/>
        <v>0</v>
      </c>
    </row>
    <row r="85" spans="1:15" ht="30" customHeight="1">
      <c r="A85" s="363" t="s">
        <v>530</v>
      </c>
      <c r="B85" s="481" t="s">
        <v>31</v>
      </c>
      <c r="C85" s="482"/>
      <c r="D85" s="482"/>
      <c r="E85" s="482"/>
      <c r="F85" s="482"/>
      <c r="G85" s="482"/>
      <c r="H85" s="482"/>
      <c r="I85" s="481"/>
      <c r="J85" s="360"/>
      <c r="K85" s="361"/>
      <c r="L85" s="343"/>
      <c r="M85" s="344"/>
      <c r="N85" s="345"/>
      <c r="O85" s="362">
        <f t="shared" si="3"/>
        <v>0</v>
      </c>
    </row>
    <row r="86" spans="1:15" ht="30" customHeight="1">
      <c r="A86" s="363" t="s">
        <v>531</v>
      </c>
      <c r="B86" s="332" t="s">
        <v>32</v>
      </c>
      <c r="C86" s="475"/>
      <c r="D86" s="475"/>
      <c r="E86" s="475"/>
      <c r="F86" s="475"/>
      <c r="G86" s="475"/>
      <c r="H86" s="475"/>
      <c r="I86" s="332"/>
      <c r="J86" s="360"/>
      <c r="K86" s="361"/>
      <c r="L86" s="343"/>
      <c r="M86" s="344"/>
      <c r="N86" s="345"/>
      <c r="O86" s="362">
        <f t="shared" si="3"/>
        <v>0</v>
      </c>
    </row>
    <row r="87" spans="1:15" ht="30" customHeight="1">
      <c r="A87" s="363" t="s">
        <v>532</v>
      </c>
      <c r="B87" s="332" t="s">
        <v>198</v>
      </c>
      <c r="C87" s="475"/>
      <c r="D87" s="475"/>
      <c r="E87" s="475"/>
      <c r="F87" s="475"/>
      <c r="G87" s="475"/>
      <c r="H87" s="475"/>
      <c r="I87" s="332"/>
      <c r="J87" s="360"/>
      <c r="K87" s="361"/>
      <c r="L87" s="343"/>
      <c r="M87" s="344"/>
      <c r="N87" s="345"/>
      <c r="O87" s="362">
        <f t="shared" si="3"/>
        <v>0</v>
      </c>
    </row>
    <row r="88" spans="1:15" ht="16.5">
      <c r="A88" s="465"/>
      <c r="B88" s="483" t="s">
        <v>460</v>
      </c>
      <c r="C88" s="483"/>
      <c r="D88" s="483"/>
      <c r="E88" s="483"/>
      <c r="F88" s="483"/>
      <c r="G88" s="483"/>
      <c r="H88" s="483"/>
      <c r="I88" s="483"/>
      <c r="J88" s="483"/>
      <c r="K88" s="483"/>
      <c r="L88" s="483"/>
      <c r="M88" s="483"/>
      <c r="N88" s="483"/>
      <c r="O88" s="362"/>
    </row>
    <row r="89" spans="1:15" ht="30" customHeight="1">
      <c r="A89" s="363" t="s">
        <v>533</v>
      </c>
      <c r="B89" s="479" t="s">
        <v>461</v>
      </c>
      <c r="C89" s="479"/>
      <c r="D89" s="479"/>
      <c r="E89" s="479"/>
      <c r="F89" s="479"/>
      <c r="G89" s="479"/>
      <c r="H89" s="479"/>
      <c r="I89" s="480"/>
      <c r="J89" s="360"/>
      <c r="K89" s="361"/>
      <c r="L89" s="343"/>
      <c r="M89" s="344"/>
      <c r="N89" s="345"/>
      <c r="O89" s="362">
        <f t="shared" si="3"/>
        <v>0</v>
      </c>
    </row>
    <row r="90" spans="1:15" ht="30" customHeight="1">
      <c r="A90" s="363" t="s">
        <v>534</v>
      </c>
      <c r="B90" s="479" t="s">
        <v>462</v>
      </c>
      <c r="C90" s="479"/>
      <c r="D90" s="479"/>
      <c r="E90" s="479"/>
      <c r="F90" s="479"/>
      <c r="G90" s="479"/>
      <c r="H90" s="479"/>
      <c r="I90" s="480"/>
      <c r="J90" s="360"/>
      <c r="K90" s="361"/>
      <c r="L90" s="343"/>
      <c r="M90" s="344"/>
      <c r="N90" s="345"/>
      <c r="O90" s="362">
        <f t="shared" si="3"/>
        <v>0</v>
      </c>
    </row>
    <row r="91" spans="1:15" ht="30" customHeight="1">
      <c r="A91" s="363" t="s">
        <v>535</v>
      </c>
      <c r="B91" s="479" t="s">
        <v>463</v>
      </c>
      <c r="C91" s="479"/>
      <c r="D91" s="479"/>
      <c r="E91" s="479"/>
      <c r="F91" s="479"/>
      <c r="G91" s="479"/>
      <c r="H91" s="479"/>
      <c r="I91" s="480"/>
      <c r="J91" s="360"/>
      <c r="K91" s="361"/>
      <c r="L91" s="343"/>
      <c r="M91" s="344"/>
      <c r="N91" s="345"/>
      <c r="O91" s="362">
        <f t="shared" si="3"/>
        <v>0</v>
      </c>
    </row>
    <row r="92" spans="1:15" ht="30" customHeight="1">
      <c r="A92" s="363" t="s">
        <v>536</v>
      </c>
      <c r="B92" s="479" t="s">
        <v>895</v>
      </c>
      <c r="C92" s="479"/>
      <c r="D92" s="479"/>
      <c r="E92" s="479"/>
      <c r="F92" s="479"/>
      <c r="G92" s="479"/>
      <c r="H92" s="479"/>
      <c r="I92" s="480"/>
      <c r="J92" s="360"/>
      <c r="K92" s="361"/>
      <c r="L92" s="343"/>
      <c r="M92" s="344"/>
      <c r="N92" s="345"/>
      <c r="O92" s="362">
        <f t="shared" si="3"/>
        <v>0</v>
      </c>
    </row>
    <row r="93" spans="1:15" ht="30" customHeight="1">
      <c r="A93" s="363" t="s">
        <v>537</v>
      </c>
      <c r="B93" s="484" t="s">
        <v>459</v>
      </c>
      <c r="C93" s="475"/>
      <c r="D93" s="475"/>
      <c r="E93" s="475"/>
      <c r="F93" s="475"/>
      <c r="G93" s="475"/>
      <c r="H93" s="475"/>
      <c r="I93" s="485"/>
      <c r="J93" s="360"/>
      <c r="K93" s="361"/>
      <c r="L93" s="343"/>
      <c r="M93" s="344"/>
      <c r="N93" s="345"/>
      <c r="O93" s="362">
        <f t="shared" si="3"/>
        <v>0</v>
      </c>
    </row>
    <row r="95" spans="1:15" ht="15.75">
      <c r="G95" s="486" t="s">
        <v>103</v>
      </c>
      <c r="H95" s="486"/>
      <c r="I95" s="487">
        <f>O95</f>
        <v>0</v>
      </c>
      <c r="O95" s="488">
        <f>SUM(O7:O94)/73</f>
        <v>0</v>
      </c>
    </row>
  </sheetData>
  <sheetProtection algorithmName="SHA-512" hashValue="M/TqagpOYdmHpUAIY22Yqg1uJrcDS3Yq37JTDEbGQqwsh7mibzAy+s0rJZdmqXU0721eNg18xcM3VhnPwmxGMg==" saltValue="KxY2wMHi1PrFubY7Eyco6w==" spinCount="100000" sheet="1" objects="1" scenarios="1" selectLockedCells="1"/>
  <mergeCells count="100">
    <mergeCell ref="L93:N93"/>
    <mergeCell ref="G95:H95"/>
    <mergeCell ref="B91:I91"/>
    <mergeCell ref="B92:I92"/>
    <mergeCell ref="L89:N89"/>
    <mergeCell ref="L90:N90"/>
    <mergeCell ref="L91:N91"/>
    <mergeCell ref="L92:N92"/>
    <mergeCell ref="B89:I89"/>
    <mergeCell ref="B90:I90"/>
    <mergeCell ref="L79:N79"/>
    <mergeCell ref="L80:N80"/>
    <mergeCell ref="L81:N81"/>
    <mergeCell ref="L87:N87"/>
    <mergeCell ref="B88:N88"/>
    <mergeCell ref="L82:N82"/>
    <mergeCell ref="L83:N83"/>
    <mergeCell ref="L84:N84"/>
    <mergeCell ref="L85:N85"/>
    <mergeCell ref="L86:N86"/>
    <mergeCell ref="A65:N65"/>
    <mergeCell ref="B80:I80"/>
    <mergeCell ref="B84:I84"/>
    <mergeCell ref="B67:N67"/>
    <mergeCell ref="L66:N66"/>
    <mergeCell ref="L68:N68"/>
    <mergeCell ref="L69:N69"/>
    <mergeCell ref="L70:N70"/>
    <mergeCell ref="L71:N71"/>
    <mergeCell ref="L72:N72"/>
    <mergeCell ref="L73:N73"/>
    <mergeCell ref="L74:N74"/>
    <mergeCell ref="L75:N75"/>
    <mergeCell ref="L76:N76"/>
    <mergeCell ref="L77:N77"/>
    <mergeCell ref="L78:N78"/>
    <mergeCell ref="L64:N64"/>
    <mergeCell ref="B50:N50"/>
    <mergeCell ref="B59:N59"/>
    <mergeCell ref="B63:N63"/>
    <mergeCell ref="B46:N46"/>
    <mergeCell ref="L60:N60"/>
    <mergeCell ref="L61:N61"/>
    <mergeCell ref="L62:N62"/>
    <mergeCell ref="L54:N54"/>
    <mergeCell ref="L55:N55"/>
    <mergeCell ref="L56:N56"/>
    <mergeCell ref="L57:N57"/>
    <mergeCell ref="L58:N58"/>
    <mergeCell ref="L49:N49"/>
    <mergeCell ref="L51:N51"/>
    <mergeCell ref="L52:N52"/>
    <mergeCell ref="L53:N53"/>
    <mergeCell ref="L44:N44"/>
    <mergeCell ref="L45:N45"/>
    <mergeCell ref="L47:N47"/>
    <mergeCell ref="L48:N48"/>
    <mergeCell ref="L39:N39"/>
    <mergeCell ref="L41:N41"/>
    <mergeCell ref="L42:N42"/>
    <mergeCell ref="L43:N43"/>
    <mergeCell ref="B40:N40"/>
    <mergeCell ref="L34:N34"/>
    <mergeCell ref="L36:N36"/>
    <mergeCell ref="L37:N37"/>
    <mergeCell ref="L38:N38"/>
    <mergeCell ref="B35:N35"/>
    <mergeCell ref="L29:N29"/>
    <mergeCell ref="L30:N30"/>
    <mergeCell ref="L31:N31"/>
    <mergeCell ref="L32:N32"/>
    <mergeCell ref="L33:N33"/>
    <mergeCell ref="L14:N14"/>
    <mergeCell ref="L15:N15"/>
    <mergeCell ref="B28:N28"/>
    <mergeCell ref="L17:N17"/>
    <mergeCell ref="L18:N18"/>
    <mergeCell ref="L19:N19"/>
    <mergeCell ref="L20:N20"/>
    <mergeCell ref="L21:N21"/>
    <mergeCell ref="L22:N22"/>
    <mergeCell ref="L23:N23"/>
    <mergeCell ref="L24:N24"/>
    <mergeCell ref="L25:N25"/>
    <mergeCell ref="B45:H45"/>
    <mergeCell ref="L5:N5"/>
    <mergeCell ref="A4:N4"/>
    <mergeCell ref="B29:H29"/>
    <mergeCell ref="B1:C1"/>
    <mergeCell ref="B15:I15"/>
    <mergeCell ref="B25:I25"/>
    <mergeCell ref="B24:I24"/>
    <mergeCell ref="A2:N2"/>
    <mergeCell ref="L7:N7"/>
    <mergeCell ref="L8:N8"/>
    <mergeCell ref="L9:N9"/>
    <mergeCell ref="L10:N10"/>
    <mergeCell ref="L11:N11"/>
    <mergeCell ref="L12:N12"/>
    <mergeCell ref="L13:N13"/>
  </mergeCells>
  <phoneticPr fontId="37" type="noConversion"/>
  <pageMargins left="0.25" right="0.25" top="0.75" bottom="0.75" header="0.3" footer="0.3"/>
  <pageSetup paperSize="9" scale="95" orientation="landscape" r:id="rId1"/>
  <headerFooter>
    <oddHeader>&amp;C&amp;K3333CCTraining School Care</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3A24A-F5D1-406C-A2C4-22890AE86838}">
  <dimension ref="A1:P112"/>
  <sheetViews>
    <sheetView zoomScaleNormal="100" workbookViewId="0">
      <selection activeCell="I109" sqref="I109:I110"/>
    </sheetView>
  </sheetViews>
  <sheetFormatPr baseColWidth="10" defaultRowHeight="15"/>
  <cols>
    <col min="1" max="1" width="3.7109375" customWidth="1"/>
    <col min="9" max="9" width="5.7109375" style="1" customWidth="1"/>
    <col min="10" max="10" width="5.7109375" customWidth="1"/>
    <col min="11" max="15" width="11.42578125" style="45"/>
    <col min="16" max="16" width="11.42578125" style="67"/>
  </cols>
  <sheetData>
    <row r="1" spans="1:16" ht="39.950000000000003" customHeight="1">
      <c r="A1" s="264"/>
      <c r="B1" s="264"/>
      <c r="C1" s="9"/>
      <c r="D1" s="9"/>
      <c r="E1" s="9"/>
      <c r="F1" s="9"/>
      <c r="G1" s="9"/>
      <c r="H1" s="9"/>
      <c r="I1" s="35"/>
      <c r="J1" s="35"/>
      <c r="K1" s="61" t="s">
        <v>258</v>
      </c>
    </row>
    <row r="2" spans="1:16" ht="18.75">
      <c r="A2" s="265" t="s">
        <v>421</v>
      </c>
      <c r="B2" s="266"/>
      <c r="C2" s="266"/>
      <c r="D2" s="266"/>
      <c r="E2" s="266"/>
      <c r="F2" s="266"/>
      <c r="G2" s="266"/>
      <c r="H2" s="266"/>
      <c r="I2" s="266"/>
      <c r="J2" s="266"/>
      <c r="K2" s="266"/>
      <c r="L2" s="266"/>
      <c r="M2" s="266"/>
      <c r="N2" s="266"/>
      <c r="O2" s="267"/>
    </row>
    <row r="3" spans="1:16">
      <c r="B3" s="24"/>
      <c r="C3" s="24"/>
      <c r="D3" s="24"/>
      <c r="E3" s="24"/>
      <c r="F3" s="24"/>
      <c r="G3" s="24"/>
      <c r="H3" s="24"/>
      <c r="I3" s="24"/>
      <c r="J3" s="24"/>
      <c r="K3" s="46"/>
      <c r="L3" s="46"/>
      <c r="M3" s="46"/>
    </row>
    <row r="4" spans="1:16" ht="24.95" customHeight="1">
      <c r="A4" s="273" t="s">
        <v>104</v>
      </c>
      <c r="B4" s="274"/>
      <c r="C4" s="274"/>
      <c r="D4" s="274"/>
      <c r="E4" s="274"/>
      <c r="F4" s="274"/>
      <c r="G4" s="274"/>
      <c r="H4" s="274"/>
      <c r="I4" s="274"/>
      <c r="J4" s="274"/>
      <c r="K4" s="274"/>
      <c r="L4" s="274"/>
      <c r="M4" s="274"/>
      <c r="N4" s="274"/>
      <c r="O4" s="275"/>
    </row>
    <row r="5" spans="1:16" ht="15" customHeight="1">
      <c r="B5" s="24"/>
      <c r="C5" s="24"/>
      <c r="D5" s="24"/>
      <c r="E5" s="24"/>
      <c r="F5" s="24"/>
      <c r="G5" s="24"/>
      <c r="H5" s="24"/>
      <c r="I5" s="123" t="s">
        <v>100</v>
      </c>
      <c r="J5" s="124" t="s">
        <v>101</v>
      </c>
      <c r="K5" s="277" t="s">
        <v>255</v>
      </c>
      <c r="L5" s="277"/>
      <c r="M5" s="277"/>
      <c r="N5" s="277"/>
      <c r="O5" s="277"/>
    </row>
    <row r="6" spans="1:16" s="72" customFormat="1" ht="15" customHeight="1">
      <c r="A6" s="145"/>
      <c r="B6" s="103" t="s">
        <v>16</v>
      </c>
      <c r="C6" s="141"/>
      <c r="D6" s="141"/>
      <c r="E6" s="141"/>
      <c r="F6" s="141"/>
      <c r="G6" s="141"/>
      <c r="H6" s="141"/>
      <c r="I6" s="142"/>
      <c r="J6" s="142"/>
      <c r="K6" s="143"/>
      <c r="L6" s="143"/>
      <c r="M6" s="143"/>
      <c r="N6" s="143"/>
      <c r="O6" s="144"/>
      <c r="P6" s="147"/>
    </row>
    <row r="7" spans="1:16" s="74" customFormat="1" ht="30" customHeight="1">
      <c r="A7" s="74" t="s">
        <v>807</v>
      </c>
      <c r="B7" s="77" t="s">
        <v>83</v>
      </c>
      <c r="C7" s="25"/>
      <c r="D7" s="25"/>
      <c r="E7" s="25"/>
      <c r="F7" s="25"/>
      <c r="G7" s="25"/>
      <c r="H7" s="25"/>
      <c r="I7" s="489"/>
      <c r="J7" s="337"/>
      <c r="K7" s="490"/>
      <c r="L7" s="491"/>
      <c r="M7" s="491"/>
      <c r="N7" s="491"/>
      <c r="O7" s="492"/>
      <c r="P7" s="68">
        <f t="shared" ref="P7:P70" si="0">SUMPRODUCT(ISTEXT(I7)*1)</f>
        <v>0</v>
      </c>
    </row>
    <row r="8" spans="1:16" s="74" customFormat="1" ht="30" customHeight="1">
      <c r="A8" s="74" t="s">
        <v>808</v>
      </c>
      <c r="B8" s="136" t="s">
        <v>82</v>
      </c>
      <c r="C8" s="76"/>
      <c r="D8" s="76"/>
      <c r="E8" s="76"/>
      <c r="F8" s="76"/>
      <c r="G8" s="76"/>
      <c r="H8" s="76"/>
      <c r="I8" s="341"/>
      <c r="J8" s="342"/>
      <c r="K8" s="493"/>
      <c r="L8" s="494"/>
      <c r="M8" s="494"/>
      <c r="N8" s="494"/>
      <c r="O8" s="495"/>
      <c r="P8" s="68">
        <f t="shared" si="0"/>
        <v>0</v>
      </c>
    </row>
    <row r="9" spans="1:16" s="72" customFormat="1" ht="15" customHeight="1">
      <c r="A9" s="137"/>
      <c r="B9" s="105" t="s">
        <v>904</v>
      </c>
      <c r="C9" s="138"/>
      <c r="D9" s="138"/>
      <c r="E9" s="138"/>
      <c r="F9" s="138"/>
      <c r="G9" s="138"/>
      <c r="H9" s="138"/>
      <c r="I9" s="139"/>
      <c r="J9" s="139"/>
      <c r="K9" s="139"/>
      <c r="L9" s="139"/>
      <c r="M9" s="139"/>
      <c r="N9" s="139"/>
      <c r="O9" s="140"/>
      <c r="P9" s="68"/>
    </row>
    <row r="10" spans="1:16" s="74" customFormat="1" ht="15" customHeight="1">
      <c r="A10" s="110"/>
      <c r="B10" s="111" t="s">
        <v>105</v>
      </c>
      <c r="C10" s="132"/>
      <c r="D10" s="132"/>
      <c r="E10" s="132"/>
      <c r="F10" s="132"/>
      <c r="G10" s="132"/>
      <c r="H10" s="132"/>
      <c r="I10" s="114"/>
      <c r="J10" s="114"/>
      <c r="K10" s="114"/>
      <c r="L10" s="114"/>
      <c r="M10" s="114"/>
      <c r="N10" s="114"/>
      <c r="O10" s="115"/>
      <c r="P10" s="68"/>
    </row>
    <row r="11" spans="1:16" s="74" customFormat="1" ht="30" customHeight="1">
      <c r="A11" s="74" t="s">
        <v>809</v>
      </c>
      <c r="B11" s="102" t="s">
        <v>425</v>
      </c>
      <c r="C11" s="25"/>
      <c r="D11" s="25"/>
      <c r="E11" s="25"/>
      <c r="F11" s="25"/>
      <c r="G11" s="25"/>
      <c r="H11" s="25"/>
      <c r="I11" s="489"/>
      <c r="J11" s="337"/>
      <c r="K11" s="490"/>
      <c r="L11" s="491"/>
      <c r="M11" s="491"/>
      <c r="N11" s="491"/>
      <c r="O11" s="492"/>
      <c r="P11" s="68">
        <f t="shared" si="0"/>
        <v>0</v>
      </c>
    </row>
    <row r="12" spans="1:16" s="74" customFormat="1" ht="30" customHeight="1">
      <c r="A12" s="74" t="s">
        <v>810</v>
      </c>
      <c r="B12" s="26" t="s">
        <v>426</v>
      </c>
      <c r="C12" s="23"/>
      <c r="D12" s="23"/>
      <c r="E12" s="23"/>
      <c r="F12" s="23"/>
      <c r="G12" s="23"/>
      <c r="H12" s="23"/>
      <c r="I12" s="336"/>
      <c r="J12" s="346"/>
      <c r="K12" s="496"/>
      <c r="L12" s="497"/>
      <c r="M12" s="497"/>
      <c r="N12" s="497"/>
      <c r="O12" s="498"/>
      <c r="P12" s="68">
        <f t="shared" si="0"/>
        <v>0</v>
      </c>
    </row>
    <row r="13" spans="1:16" s="74" customFormat="1" ht="30" customHeight="1">
      <c r="A13" s="74" t="s">
        <v>811</v>
      </c>
      <c r="B13" s="26" t="s">
        <v>84</v>
      </c>
      <c r="C13" s="23"/>
      <c r="D13" s="23"/>
      <c r="E13" s="23"/>
      <c r="F13" s="23"/>
      <c r="G13" s="23"/>
      <c r="H13" s="88"/>
      <c r="I13" s="336"/>
      <c r="J13" s="499"/>
      <c r="K13" s="496"/>
      <c r="L13" s="497"/>
      <c r="M13" s="497"/>
      <c r="N13" s="497"/>
      <c r="O13" s="498"/>
      <c r="P13" s="68">
        <f t="shared" si="0"/>
        <v>0</v>
      </c>
    </row>
    <row r="14" spans="1:16" s="74" customFormat="1" ht="30" customHeight="1">
      <c r="A14" s="74" t="s">
        <v>812</v>
      </c>
      <c r="B14" s="73" t="s">
        <v>106</v>
      </c>
      <c r="C14" s="73"/>
      <c r="D14" s="73"/>
      <c r="E14" s="73"/>
      <c r="F14" s="73"/>
      <c r="G14" s="73"/>
      <c r="H14" s="89"/>
      <c r="I14" s="336"/>
      <c r="J14" s="499"/>
      <c r="K14" s="496"/>
      <c r="L14" s="497"/>
      <c r="M14" s="497"/>
      <c r="N14" s="497"/>
      <c r="O14" s="498"/>
      <c r="P14" s="68">
        <f t="shared" si="0"/>
        <v>0</v>
      </c>
    </row>
    <row r="15" spans="1:16" s="74" customFormat="1" ht="30" customHeight="1">
      <c r="A15" s="74" t="s">
        <v>813</v>
      </c>
      <c r="B15" s="73" t="s">
        <v>107</v>
      </c>
      <c r="C15" s="73"/>
      <c r="D15" s="73"/>
      <c r="E15" s="73"/>
      <c r="F15" s="73"/>
      <c r="G15" s="73"/>
      <c r="H15" s="73"/>
      <c r="I15" s="336"/>
      <c r="J15" s="346"/>
      <c r="K15" s="496"/>
      <c r="L15" s="497"/>
      <c r="M15" s="497"/>
      <c r="N15" s="497"/>
      <c r="O15" s="498"/>
      <c r="P15" s="68">
        <f t="shared" si="0"/>
        <v>0</v>
      </c>
    </row>
    <row r="16" spans="1:16" s="74" customFormat="1" ht="30" customHeight="1">
      <c r="A16" s="290" t="s">
        <v>814</v>
      </c>
      <c r="B16" s="276" t="s">
        <v>108</v>
      </c>
      <c r="C16" s="276"/>
      <c r="D16" s="276"/>
      <c r="E16" s="276"/>
      <c r="F16" s="276"/>
      <c r="G16" s="276"/>
      <c r="H16" s="276"/>
      <c r="I16" s="500"/>
      <c r="J16" s="501"/>
      <c r="K16" s="493"/>
      <c r="L16" s="494"/>
      <c r="M16" s="494"/>
      <c r="N16" s="494"/>
      <c r="O16" s="495"/>
      <c r="P16" s="68">
        <f t="shared" si="0"/>
        <v>0</v>
      </c>
    </row>
    <row r="17" spans="1:16" s="74" customFormat="1" ht="30" customHeight="1">
      <c r="A17" s="290"/>
      <c r="B17" s="276"/>
      <c r="C17" s="276"/>
      <c r="D17" s="276"/>
      <c r="E17" s="276"/>
      <c r="F17" s="276"/>
      <c r="G17" s="276"/>
      <c r="H17" s="276"/>
      <c r="I17" s="500"/>
      <c r="J17" s="501"/>
      <c r="K17" s="490"/>
      <c r="L17" s="491"/>
      <c r="M17" s="491"/>
      <c r="N17" s="491"/>
      <c r="O17" s="492"/>
      <c r="P17" s="68">
        <f t="shared" si="0"/>
        <v>0</v>
      </c>
    </row>
    <row r="18" spans="1:16" s="74" customFormat="1" ht="30" customHeight="1">
      <c r="A18" s="74" t="s">
        <v>815</v>
      </c>
      <c r="B18" s="73" t="s">
        <v>109</v>
      </c>
      <c r="C18" s="73"/>
      <c r="D18" s="73"/>
      <c r="E18" s="73"/>
      <c r="F18" s="73"/>
      <c r="G18" s="73"/>
      <c r="H18" s="73"/>
      <c r="I18" s="336"/>
      <c r="J18" s="346"/>
      <c r="K18" s="496"/>
      <c r="L18" s="497"/>
      <c r="M18" s="497"/>
      <c r="N18" s="497"/>
      <c r="O18" s="498"/>
      <c r="P18" s="68">
        <f t="shared" si="0"/>
        <v>0</v>
      </c>
    </row>
    <row r="19" spans="1:16" s="74" customFormat="1" ht="30" customHeight="1">
      <c r="A19" s="74" t="s">
        <v>816</v>
      </c>
      <c r="B19" s="73" t="s">
        <v>110</v>
      </c>
      <c r="C19" s="73"/>
      <c r="D19" s="73"/>
      <c r="E19" s="73"/>
      <c r="F19" s="73"/>
      <c r="G19" s="73"/>
      <c r="H19" s="73"/>
      <c r="I19" s="336"/>
      <c r="J19" s="346"/>
      <c r="K19" s="496"/>
      <c r="L19" s="497"/>
      <c r="M19" s="497"/>
      <c r="N19" s="497"/>
      <c r="O19" s="498"/>
      <c r="P19" s="68">
        <f t="shared" si="0"/>
        <v>0</v>
      </c>
    </row>
    <row r="20" spans="1:16" s="74" customFormat="1" ht="30" customHeight="1">
      <c r="A20" s="74" t="s">
        <v>817</v>
      </c>
      <c r="B20" s="73" t="s">
        <v>111</v>
      </c>
      <c r="C20" s="73"/>
      <c r="D20" s="73"/>
      <c r="E20" s="73"/>
      <c r="F20" s="73"/>
      <c r="G20" s="73"/>
      <c r="H20" s="73"/>
      <c r="I20" s="336"/>
      <c r="J20" s="346"/>
      <c r="K20" s="496"/>
      <c r="L20" s="497"/>
      <c r="M20" s="497"/>
      <c r="N20" s="497"/>
      <c r="O20" s="498"/>
      <c r="P20" s="68">
        <f t="shared" si="0"/>
        <v>0</v>
      </c>
    </row>
    <row r="21" spans="1:16" s="74" customFormat="1" ht="30" customHeight="1">
      <c r="A21" s="74" t="s">
        <v>818</v>
      </c>
      <c r="B21" s="73" t="s">
        <v>112</v>
      </c>
      <c r="C21" s="73"/>
      <c r="D21" s="73"/>
      <c r="E21" s="73"/>
      <c r="F21" s="73"/>
      <c r="G21" s="73"/>
      <c r="H21" s="73"/>
      <c r="I21" s="336"/>
      <c r="J21" s="346"/>
      <c r="K21" s="496"/>
      <c r="L21" s="497"/>
      <c r="M21" s="497"/>
      <c r="N21" s="497"/>
      <c r="O21" s="498"/>
      <c r="P21" s="68">
        <f t="shared" si="0"/>
        <v>0</v>
      </c>
    </row>
    <row r="22" spans="1:16" s="74" customFormat="1" ht="30" customHeight="1">
      <c r="A22" s="74" t="s">
        <v>819</v>
      </c>
      <c r="B22" s="136" t="s">
        <v>113</v>
      </c>
      <c r="C22" s="136"/>
      <c r="D22" s="136"/>
      <c r="E22" s="136"/>
      <c r="F22" s="136"/>
      <c r="G22" s="136"/>
      <c r="H22" s="136"/>
      <c r="I22" s="341"/>
      <c r="J22" s="342"/>
      <c r="K22" s="493"/>
      <c r="L22" s="494"/>
      <c r="M22" s="494"/>
      <c r="N22" s="494"/>
      <c r="O22" s="495"/>
      <c r="P22" s="68">
        <f t="shared" si="0"/>
        <v>0</v>
      </c>
    </row>
    <row r="23" spans="1:16" s="74" customFormat="1" ht="15" customHeight="1">
      <c r="A23" s="100"/>
      <c r="B23" s="103" t="s">
        <v>114</v>
      </c>
      <c r="C23" s="122"/>
      <c r="D23" s="122"/>
      <c r="E23" s="122"/>
      <c r="F23" s="122"/>
      <c r="G23" s="122"/>
      <c r="H23" s="122"/>
      <c r="I23" s="97"/>
      <c r="J23" s="97"/>
      <c r="K23" s="97"/>
      <c r="L23" s="97"/>
      <c r="M23" s="97"/>
      <c r="N23" s="97"/>
      <c r="O23" s="98"/>
      <c r="P23" s="68"/>
    </row>
    <row r="24" spans="1:16" s="74" customFormat="1" ht="30" customHeight="1">
      <c r="A24" s="74" t="s">
        <v>820</v>
      </c>
      <c r="B24" s="102" t="s">
        <v>427</v>
      </c>
      <c r="C24" s="25"/>
      <c r="D24" s="25"/>
      <c r="E24" s="25"/>
      <c r="F24" s="25"/>
      <c r="G24" s="25"/>
      <c r="H24" s="25"/>
      <c r="I24" s="489"/>
      <c r="J24" s="337"/>
      <c r="K24" s="490"/>
      <c r="L24" s="491"/>
      <c r="M24" s="491"/>
      <c r="N24" s="491"/>
      <c r="O24" s="492"/>
      <c r="P24" s="68">
        <f t="shared" si="0"/>
        <v>0</v>
      </c>
    </row>
    <row r="25" spans="1:16" s="74" customFormat="1" ht="30" customHeight="1">
      <c r="A25" s="74" t="s">
        <v>821</v>
      </c>
      <c r="B25" s="26" t="s">
        <v>428</v>
      </c>
      <c r="C25" s="23"/>
      <c r="D25" s="23"/>
      <c r="E25" s="23"/>
      <c r="F25" s="23"/>
      <c r="G25" s="23"/>
      <c r="H25" s="23"/>
      <c r="I25" s="336"/>
      <c r="J25" s="346"/>
      <c r="K25" s="496"/>
      <c r="L25" s="497"/>
      <c r="M25" s="497"/>
      <c r="N25" s="497"/>
      <c r="O25" s="498"/>
      <c r="P25" s="68">
        <f t="shared" si="0"/>
        <v>0</v>
      </c>
    </row>
    <row r="26" spans="1:16" s="74" customFormat="1" ht="30" customHeight="1">
      <c r="A26" s="74" t="s">
        <v>822</v>
      </c>
      <c r="B26" s="75" t="s">
        <v>429</v>
      </c>
      <c r="C26" s="76"/>
      <c r="D26" s="76"/>
      <c r="E26" s="76"/>
      <c r="F26" s="76"/>
      <c r="G26" s="76"/>
      <c r="H26" s="76"/>
      <c r="I26" s="341"/>
      <c r="J26" s="342"/>
      <c r="K26" s="493"/>
      <c r="L26" s="494"/>
      <c r="M26" s="494"/>
      <c r="N26" s="494"/>
      <c r="O26" s="495"/>
      <c r="P26" s="68">
        <f t="shared" si="0"/>
        <v>0</v>
      </c>
    </row>
    <row r="27" spans="1:16" s="74" customFormat="1" ht="15" customHeight="1">
      <c r="A27" s="100"/>
      <c r="B27" s="103" t="s">
        <v>115</v>
      </c>
      <c r="C27" s="33"/>
      <c r="D27" s="33"/>
      <c r="E27" s="33"/>
      <c r="F27" s="33"/>
      <c r="G27" s="33"/>
      <c r="H27" s="33"/>
      <c r="I27" s="90"/>
      <c r="J27" s="90"/>
      <c r="K27" s="90"/>
      <c r="L27" s="90"/>
      <c r="M27" s="90"/>
      <c r="N27" s="90"/>
      <c r="O27" s="87"/>
      <c r="P27" s="68"/>
    </row>
    <row r="28" spans="1:16" s="74" customFormat="1" ht="30" customHeight="1">
      <c r="A28" s="74" t="s">
        <v>823</v>
      </c>
      <c r="B28" s="77" t="s">
        <v>83</v>
      </c>
      <c r="C28" s="25"/>
      <c r="D28" s="25"/>
      <c r="E28" s="25"/>
      <c r="F28" s="25"/>
      <c r="G28" s="25"/>
      <c r="H28" s="25"/>
      <c r="I28" s="489"/>
      <c r="J28" s="337"/>
      <c r="K28" s="490"/>
      <c r="L28" s="491"/>
      <c r="M28" s="491"/>
      <c r="N28" s="491"/>
      <c r="O28" s="492"/>
      <c r="P28" s="68">
        <f t="shared" si="0"/>
        <v>0</v>
      </c>
    </row>
    <row r="29" spans="1:16" s="74" customFormat="1" ht="30" customHeight="1">
      <c r="A29" s="74" t="s">
        <v>824</v>
      </c>
      <c r="B29" s="136" t="s">
        <v>82</v>
      </c>
      <c r="C29" s="76"/>
      <c r="D29" s="76"/>
      <c r="E29" s="76"/>
      <c r="F29" s="76"/>
      <c r="G29" s="76"/>
      <c r="H29" s="76"/>
      <c r="I29" s="341"/>
      <c r="J29" s="342"/>
      <c r="K29" s="493"/>
      <c r="L29" s="494"/>
      <c r="M29" s="494"/>
      <c r="N29" s="494"/>
      <c r="O29" s="495"/>
      <c r="P29" s="68">
        <f t="shared" si="0"/>
        <v>0</v>
      </c>
    </row>
    <row r="30" spans="1:16" s="74" customFormat="1" ht="15" customHeight="1">
      <c r="A30" s="100"/>
      <c r="B30" s="103" t="s">
        <v>18</v>
      </c>
      <c r="C30" s="122"/>
      <c r="D30" s="122"/>
      <c r="E30" s="122"/>
      <c r="F30" s="122"/>
      <c r="G30" s="122"/>
      <c r="H30" s="122"/>
      <c r="I30" s="97"/>
      <c r="J30" s="97"/>
      <c r="K30" s="97"/>
      <c r="L30" s="97"/>
      <c r="M30" s="97"/>
      <c r="N30" s="97"/>
      <c r="O30" s="98"/>
      <c r="P30" s="68"/>
    </row>
    <row r="31" spans="1:16" s="74" customFormat="1" ht="30" customHeight="1">
      <c r="A31" s="74" t="s">
        <v>825</v>
      </c>
      <c r="B31" s="121" t="s">
        <v>430</v>
      </c>
      <c r="C31" s="86"/>
      <c r="D31" s="86"/>
      <c r="E31" s="86"/>
      <c r="F31" s="86"/>
      <c r="G31" s="86"/>
      <c r="H31" s="86"/>
      <c r="I31" s="502"/>
      <c r="J31" s="503"/>
      <c r="K31" s="504"/>
      <c r="L31" s="505"/>
      <c r="M31" s="505"/>
      <c r="N31" s="505"/>
      <c r="O31" s="506"/>
      <c r="P31" s="68">
        <f t="shared" si="0"/>
        <v>0</v>
      </c>
    </row>
    <row r="32" spans="1:16" s="74" customFormat="1" ht="15" customHeight="1">
      <c r="A32" s="104"/>
      <c r="B32" s="105" t="s">
        <v>17</v>
      </c>
      <c r="C32" s="82"/>
      <c r="D32" s="82"/>
      <c r="E32" s="82"/>
      <c r="F32" s="82"/>
      <c r="G32" s="82"/>
      <c r="H32" s="82"/>
      <c r="I32" s="83"/>
      <c r="J32" s="83"/>
      <c r="K32" s="292"/>
      <c r="L32" s="292"/>
      <c r="M32" s="292"/>
      <c r="N32" s="292"/>
      <c r="O32" s="293"/>
      <c r="P32" s="68"/>
    </row>
    <row r="33" spans="1:16" s="74" customFormat="1" ht="15" customHeight="1">
      <c r="A33" s="110"/>
      <c r="B33" s="111" t="s">
        <v>431</v>
      </c>
      <c r="C33" s="132"/>
      <c r="D33" s="132"/>
      <c r="E33" s="132"/>
      <c r="F33" s="132"/>
      <c r="G33" s="132"/>
      <c r="H33" s="132"/>
      <c r="I33" s="114"/>
      <c r="J33" s="114"/>
      <c r="K33" s="294"/>
      <c r="L33" s="294"/>
      <c r="M33" s="294"/>
      <c r="N33" s="294"/>
      <c r="O33" s="295"/>
      <c r="P33" s="68"/>
    </row>
    <row r="34" spans="1:16" s="74" customFormat="1" ht="30" customHeight="1">
      <c r="A34" s="74" t="s">
        <v>826</v>
      </c>
      <c r="B34" s="102" t="s">
        <v>85</v>
      </c>
      <c r="C34" s="25"/>
      <c r="D34" s="25"/>
      <c r="E34" s="25"/>
      <c r="F34" s="25"/>
      <c r="G34" s="25"/>
      <c r="H34" s="25"/>
      <c r="I34" s="489"/>
      <c r="J34" s="337"/>
      <c r="K34" s="490"/>
      <c r="L34" s="491"/>
      <c r="M34" s="491"/>
      <c r="N34" s="491"/>
      <c r="O34" s="492"/>
      <c r="P34" s="68">
        <f t="shared" si="0"/>
        <v>0</v>
      </c>
    </row>
    <row r="35" spans="1:16" s="74" customFormat="1" ht="30" customHeight="1">
      <c r="A35" s="74" t="s">
        <v>827</v>
      </c>
      <c r="B35" s="26" t="s">
        <v>432</v>
      </c>
      <c r="C35" s="23"/>
      <c r="D35" s="23"/>
      <c r="E35" s="23"/>
      <c r="F35" s="23"/>
      <c r="G35" s="23"/>
      <c r="H35" s="23"/>
      <c r="I35" s="336"/>
      <c r="J35" s="346"/>
      <c r="K35" s="496"/>
      <c r="L35" s="497"/>
      <c r="M35" s="497"/>
      <c r="N35" s="497"/>
      <c r="O35" s="498"/>
      <c r="P35" s="68">
        <f t="shared" si="0"/>
        <v>0</v>
      </c>
    </row>
    <row r="36" spans="1:16" s="74" customFormat="1" ht="30" customHeight="1">
      <c r="A36" s="74" t="s">
        <v>828</v>
      </c>
      <c r="B36" s="26" t="s">
        <v>86</v>
      </c>
      <c r="C36" s="23"/>
      <c r="D36" s="23"/>
      <c r="E36" s="23"/>
      <c r="F36" s="23"/>
      <c r="G36" s="23"/>
      <c r="H36" s="23"/>
      <c r="I36" s="336"/>
      <c r="J36" s="346"/>
      <c r="K36" s="496"/>
      <c r="L36" s="497"/>
      <c r="M36" s="497"/>
      <c r="N36" s="497"/>
      <c r="O36" s="498"/>
      <c r="P36" s="68">
        <f t="shared" si="0"/>
        <v>0</v>
      </c>
    </row>
    <row r="37" spans="1:16" s="74" customFormat="1" ht="30" customHeight="1">
      <c r="A37" s="74" t="s">
        <v>829</v>
      </c>
      <c r="B37" s="75" t="s">
        <v>433</v>
      </c>
      <c r="C37" s="76"/>
      <c r="D37" s="76"/>
      <c r="E37" s="76"/>
      <c r="F37" s="76"/>
      <c r="G37" s="76"/>
      <c r="H37" s="76"/>
      <c r="I37" s="341"/>
      <c r="J37" s="342"/>
      <c r="K37" s="493"/>
      <c r="L37" s="494"/>
      <c r="M37" s="494"/>
      <c r="N37" s="494"/>
      <c r="O37" s="495"/>
      <c r="P37" s="68">
        <f t="shared" si="0"/>
        <v>0</v>
      </c>
    </row>
    <row r="38" spans="1:16" s="74" customFormat="1" ht="15" customHeight="1">
      <c r="A38" s="100"/>
      <c r="B38" s="103" t="s">
        <v>116</v>
      </c>
      <c r="C38" s="81"/>
      <c r="D38" s="81"/>
      <c r="E38" s="81"/>
      <c r="F38" s="81"/>
      <c r="G38" s="81"/>
      <c r="H38" s="81"/>
      <c r="I38" s="79"/>
      <c r="J38" s="79"/>
      <c r="K38" s="79"/>
      <c r="L38" s="79"/>
      <c r="M38" s="79"/>
      <c r="N38" s="79"/>
      <c r="O38" s="95"/>
      <c r="P38" s="68"/>
    </row>
    <row r="39" spans="1:16" s="74" customFormat="1" ht="30" customHeight="1">
      <c r="A39" s="290" t="s">
        <v>830</v>
      </c>
      <c r="B39" s="278" t="s">
        <v>434</v>
      </c>
      <c r="C39" s="278"/>
      <c r="D39" s="278"/>
      <c r="E39" s="278"/>
      <c r="F39" s="278"/>
      <c r="G39" s="278"/>
      <c r="H39" s="279"/>
      <c r="I39" s="507"/>
      <c r="J39" s="508"/>
      <c r="K39" s="504"/>
      <c r="L39" s="505"/>
      <c r="M39" s="505"/>
      <c r="N39" s="505"/>
      <c r="O39" s="506"/>
      <c r="P39" s="68">
        <f t="shared" si="0"/>
        <v>0</v>
      </c>
    </row>
    <row r="40" spans="1:16" s="9" customFormat="1" ht="30" customHeight="1">
      <c r="A40" s="290"/>
      <c r="B40" s="278"/>
      <c r="C40" s="278"/>
      <c r="D40" s="278"/>
      <c r="E40" s="278"/>
      <c r="F40" s="278"/>
      <c r="G40" s="278"/>
      <c r="H40" s="279"/>
      <c r="I40" s="507"/>
      <c r="J40" s="508"/>
      <c r="K40" s="504"/>
      <c r="L40" s="505"/>
      <c r="M40" s="505"/>
      <c r="N40" s="505"/>
      <c r="O40" s="506"/>
      <c r="P40" s="68">
        <f t="shared" si="0"/>
        <v>0</v>
      </c>
    </row>
    <row r="41" spans="1:16" s="92" customFormat="1" ht="30" customHeight="1">
      <c r="A41" s="133"/>
      <c r="B41" s="282" t="s">
        <v>435</v>
      </c>
      <c r="C41" s="282"/>
      <c r="D41" s="282"/>
      <c r="E41" s="282"/>
      <c r="F41" s="282"/>
      <c r="G41" s="282"/>
      <c r="H41" s="282"/>
      <c r="I41" s="282"/>
      <c r="J41" s="283"/>
      <c r="K41" s="286"/>
      <c r="L41" s="287"/>
      <c r="M41" s="287"/>
      <c r="N41" s="287"/>
      <c r="O41" s="288"/>
      <c r="P41" s="68"/>
    </row>
    <row r="42" spans="1:16" s="9" customFormat="1" ht="21" customHeight="1">
      <c r="A42" s="134"/>
      <c r="B42" s="280" t="s">
        <v>436</v>
      </c>
      <c r="C42" s="280"/>
      <c r="D42" s="280"/>
      <c r="E42" s="280"/>
      <c r="F42" s="280"/>
      <c r="G42" s="280"/>
      <c r="H42" s="280"/>
      <c r="I42" s="91"/>
      <c r="J42" s="91"/>
      <c r="K42" s="296"/>
      <c r="L42" s="297"/>
      <c r="M42" s="297"/>
      <c r="N42" s="297"/>
      <c r="O42" s="298"/>
      <c r="P42" s="68"/>
    </row>
    <row r="43" spans="1:16" s="9" customFormat="1" ht="25.5" customHeight="1">
      <c r="A43" s="135"/>
      <c r="B43" s="281"/>
      <c r="C43" s="281"/>
      <c r="D43" s="281"/>
      <c r="E43" s="281"/>
      <c r="F43" s="281"/>
      <c r="G43" s="281"/>
      <c r="H43" s="281"/>
      <c r="I43" s="114"/>
      <c r="J43" s="114"/>
      <c r="K43" s="299"/>
      <c r="L43" s="300"/>
      <c r="M43" s="300"/>
      <c r="N43" s="300"/>
      <c r="O43" s="301"/>
      <c r="P43" s="68"/>
    </row>
    <row r="44" spans="1:16" s="9" customFormat="1" ht="30" customHeight="1">
      <c r="A44" s="9" t="s">
        <v>831</v>
      </c>
      <c r="B44" s="102" t="s">
        <v>117</v>
      </c>
      <c r="C44" s="25"/>
      <c r="D44" s="25"/>
      <c r="E44" s="25"/>
      <c r="F44" s="25"/>
      <c r="G44" s="25"/>
      <c r="H44" s="25"/>
      <c r="I44" s="489"/>
      <c r="J44" s="337"/>
      <c r="K44" s="490"/>
      <c r="L44" s="491"/>
      <c r="M44" s="491"/>
      <c r="N44" s="491"/>
      <c r="O44" s="492"/>
      <c r="P44" s="68">
        <f t="shared" si="0"/>
        <v>0</v>
      </c>
    </row>
    <row r="45" spans="1:16" s="9" customFormat="1" ht="30" customHeight="1">
      <c r="A45" s="9" t="s">
        <v>832</v>
      </c>
      <c r="B45" s="75" t="s">
        <v>437</v>
      </c>
      <c r="C45" s="76"/>
      <c r="D45" s="76"/>
      <c r="E45" s="76"/>
      <c r="F45" s="76"/>
      <c r="G45" s="76"/>
      <c r="H45" s="76"/>
      <c r="I45" s="341"/>
      <c r="J45" s="342"/>
      <c r="K45" s="493"/>
      <c r="L45" s="494"/>
      <c r="M45" s="494"/>
      <c r="N45" s="494"/>
      <c r="O45" s="495"/>
      <c r="P45" s="68">
        <f t="shared" si="0"/>
        <v>0</v>
      </c>
    </row>
    <row r="46" spans="1:16" s="80" customFormat="1" ht="15" customHeight="1">
      <c r="A46" s="100"/>
      <c r="B46" s="103" t="s">
        <v>118</v>
      </c>
      <c r="C46" s="103"/>
      <c r="D46" s="103"/>
      <c r="E46" s="103"/>
      <c r="F46" s="103"/>
      <c r="G46" s="103"/>
      <c r="H46" s="103"/>
      <c r="I46" s="93"/>
      <c r="J46" s="93"/>
      <c r="K46" s="284"/>
      <c r="L46" s="284"/>
      <c r="M46" s="284"/>
      <c r="N46" s="284"/>
      <c r="O46" s="285"/>
      <c r="P46" s="68"/>
    </row>
    <row r="47" spans="1:16" s="74" customFormat="1" ht="30" customHeight="1">
      <c r="A47" s="74" t="s">
        <v>833</v>
      </c>
      <c r="B47" s="102" t="s">
        <v>98</v>
      </c>
      <c r="C47" s="25"/>
      <c r="D47" s="25"/>
      <c r="E47" s="25"/>
      <c r="F47" s="25"/>
      <c r="G47" s="25"/>
      <c r="H47" s="25"/>
      <c r="I47" s="489"/>
      <c r="J47" s="337"/>
      <c r="K47" s="490"/>
      <c r="L47" s="491"/>
      <c r="M47" s="491"/>
      <c r="N47" s="491"/>
      <c r="O47" s="492"/>
      <c r="P47" s="68">
        <f t="shared" si="0"/>
        <v>0</v>
      </c>
    </row>
    <row r="48" spans="1:16" s="74" customFormat="1" ht="30" customHeight="1">
      <c r="A48" s="74" t="s">
        <v>834</v>
      </c>
      <c r="B48" s="26" t="s">
        <v>99</v>
      </c>
      <c r="C48" s="23"/>
      <c r="D48" s="23"/>
      <c r="E48" s="23"/>
      <c r="F48" s="23"/>
      <c r="G48" s="23"/>
      <c r="H48" s="23"/>
      <c r="I48" s="336"/>
      <c r="J48" s="346"/>
      <c r="K48" s="496"/>
      <c r="L48" s="497"/>
      <c r="M48" s="497"/>
      <c r="N48" s="497"/>
      <c r="O48" s="498"/>
      <c r="P48" s="68">
        <f t="shared" si="0"/>
        <v>0</v>
      </c>
    </row>
    <row r="49" spans="1:16" s="74" customFormat="1" ht="30" customHeight="1">
      <c r="A49" s="74" t="s">
        <v>835</v>
      </c>
      <c r="B49" s="75" t="s">
        <v>438</v>
      </c>
      <c r="C49" s="76"/>
      <c r="D49" s="76"/>
      <c r="E49" s="76"/>
      <c r="F49" s="76"/>
      <c r="G49" s="76"/>
      <c r="H49" s="76"/>
      <c r="I49" s="341"/>
      <c r="J49" s="342"/>
      <c r="K49" s="493"/>
      <c r="L49" s="494"/>
      <c r="M49" s="494"/>
      <c r="N49" s="494"/>
      <c r="O49" s="495"/>
      <c r="P49" s="68">
        <f t="shared" si="0"/>
        <v>0</v>
      </c>
    </row>
    <row r="50" spans="1:16" s="74" customFormat="1" ht="15" customHeight="1">
      <c r="A50" s="100"/>
      <c r="B50" s="103" t="s">
        <v>439</v>
      </c>
      <c r="C50" s="81"/>
      <c r="D50" s="81"/>
      <c r="E50" s="81"/>
      <c r="F50" s="81"/>
      <c r="G50" s="81"/>
      <c r="H50" s="81"/>
      <c r="I50" s="79"/>
      <c r="J50" s="79"/>
      <c r="K50" s="79"/>
      <c r="L50" s="79"/>
      <c r="M50" s="79"/>
      <c r="N50" s="79"/>
      <c r="O50" s="95"/>
      <c r="P50" s="68"/>
    </row>
    <row r="51" spans="1:16" s="74" customFormat="1" ht="30" customHeight="1">
      <c r="A51" s="74" t="s">
        <v>836</v>
      </c>
      <c r="B51" s="121" t="s">
        <v>440</v>
      </c>
      <c r="C51" s="86"/>
      <c r="D51" s="86"/>
      <c r="E51" s="86"/>
      <c r="F51" s="86"/>
      <c r="G51" s="86"/>
      <c r="H51" s="86"/>
      <c r="I51" s="502"/>
      <c r="J51" s="503"/>
      <c r="K51" s="504"/>
      <c r="L51" s="505"/>
      <c r="M51" s="505"/>
      <c r="N51" s="505"/>
      <c r="O51" s="506"/>
      <c r="P51" s="68">
        <f t="shared" si="0"/>
        <v>0</v>
      </c>
    </row>
    <row r="52" spans="1:16" s="9" customFormat="1" ht="24.95" customHeight="1">
      <c r="A52" s="125"/>
      <c r="B52" s="274" t="s">
        <v>119</v>
      </c>
      <c r="C52" s="274"/>
      <c r="D52" s="274"/>
      <c r="E52" s="274"/>
      <c r="F52" s="274"/>
      <c r="G52" s="274"/>
      <c r="H52" s="274"/>
      <c r="I52" s="274"/>
      <c r="J52" s="274"/>
      <c r="K52" s="274"/>
      <c r="L52" s="274"/>
      <c r="M52" s="274"/>
      <c r="N52" s="274"/>
      <c r="O52" s="275"/>
      <c r="P52" s="68">
        <f t="shared" si="0"/>
        <v>0</v>
      </c>
    </row>
    <row r="53" spans="1:16" s="9" customFormat="1" ht="15" customHeight="1">
      <c r="B53" s="50"/>
      <c r="C53" s="50"/>
      <c r="D53" s="50"/>
      <c r="E53" s="50"/>
      <c r="F53" s="50"/>
      <c r="G53" s="50"/>
      <c r="H53" s="50"/>
      <c r="I53" s="123" t="s">
        <v>100</v>
      </c>
      <c r="J53" s="124" t="s">
        <v>101</v>
      </c>
      <c r="K53" s="277" t="s">
        <v>255</v>
      </c>
      <c r="L53" s="277"/>
      <c r="M53" s="277"/>
      <c r="N53" s="277"/>
      <c r="O53" s="277"/>
      <c r="P53" s="68"/>
    </row>
    <row r="54" spans="1:16" s="74" customFormat="1" ht="15" customHeight="1">
      <c r="A54" s="104"/>
      <c r="B54" s="105" t="s">
        <v>67</v>
      </c>
      <c r="C54" s="82"/>
      <c r="D54" s="82"/>
      <c r="E54" s="82"/>
      <c r="F54" s="82"/>
      <c r="G54" s="82"/>
      <c r="H54" s="82"/>
      <c r="I54" s="83"/>
      <c r="J54" s="83"/>
      <c r="K54" s="83"/>
      <c r="L54" s="83"/>
      <c r="M54" s="83"/>
      <c r="N54" s="83"/>
      <c r="O54" s="131"/>
      <c r="P54" s="68"/>
    </row>
    <row r="55" spans="1:16" s="74" customFormat="1" ht="15" customHeight="1">
      <c r="A55" s="110"/>
      <c r="B55" s="111" t="s">
        <v>68</v>
      </c>
      <c r="C55" s="132"/>
      <c r="D55" s="132"/>
      <c r="E55" s="132"/>
      <c r="F55" s="132"/>
      <c r="G55" s="132"/>
      <c r="H55" s="132"/>
      <c r="I55" s="114"/>
      <c r="J55" s="114"/>
      <c r="K55" s="114"/>
      <c r="L55" s="114"/>
      <c r="M55" s="114"/>
      <c r="N55" s="114"/>
      <c r="O55" s="115"/>
      <c r="P55" s="68"/>
    </row>
    <row r="56" spans="1:16" s="74" customFormat="1" ht="30" customHeight="1">
      <c r="A56" s="74" t="s">
        <v>837</v>
      </c>
      <c r="B56" s="130" t="s">
        <v>120</v>
      </c>
      <c r="C56" s="25"/>
      <c r="D56" s="25"/>
      <c r="E56" s="25"/>
      <c r="F56" s="25"/>
      <c r="G56" s="25"/>
      <c r="H56" s="25"/>
      <c r="I56" s="489"/>
      <c r="J56" s="337"/>
      <c r="K56" s="490"/>
      <c r="L56" s="491"/>
      <c r="M56" s="491"/>
      <c r="N56" s="491"/>
      <c r="O56" s="492"/>
      <c r="P56" s="68">
        <f t="shared" si="0"/>
        <v>0</v>
      </c>
    </row>
    <row r="57" spans="1:16" s="74" customFormat="1" ht="30" customHeight="1">
      <c r="A57" s="74" t="s">
        <v>838</v>
      </c>
      <c r="B57" s="26" t="s">
        <v>121</v>
      </c>
      <c r="C57" s="23"/>
      <c r="D57" s="23"/>
      <c r="E57" s="23"/>
      <c r="F57" s="23"/>
      <c r="G57" s="23"/>
      <c r="H57" s="23"/>
      <c r="I57" s="336"/>
      <c r="J57" s="346"/>
      <c r="K57" s="496"/>
      <c r="L57" s="497"/>
      <c r="M57" s="497"/>
      <c r="N57" s="497"/>
      <c r="O57" s="498"/>
      <c r="P57" s="68">
        <f t="shared" si="0"/>
        <v>0</v>
      </c>
    </row>
    <row r="58" spans="1:16" s="74" customFormat="1" ht="30" customHeight="1">
      <c r="A58" s="74" t="s">
        <v>839</v>
      </c>
      <c r="B58" s="26" t="s">
        <v>122</v>
      </c>
      <c r="C58" s="23"/>
      <c r="D58" s="23"/>
      <c r="E58" s="23"/>
      <c r="F58" s="23"/>
      <c r="G58" s="23"/>
      <c r="H58" s="23"/>
      <c r="I58" s="336"/>
      <c r="J58" s="346"/>
      <c r="K58" s="496"/>
      <c r="L58" s="497"/>
      <c r="M58" s="497"/>
      <c r="N58" s="497"/>
      <c r="O58" s="498"/>
      <c r="P58" s="68">
        <f t="shared" si="0"/>
        <v>0</v>
      </c>
    </row>
    <row r="59" spans="1:16" s="74" customFormat="1" ht="38.25" customHeight="1">
      <c r="A59" s="74" t="s">
        <v>840</v>
      </c>
      <c r="B59" s="276" t="s">
        <v>123</v>
      </c>
      <c r="C59" s="276"/>
      <c r="D59" s="276"/>
      <c r="E59" s="276"/>
      <c r="F59" s="276"/>
      <c r="G59" s="276"/>
      <c r="H59" s="289"/>
      <c r="I59" s="336"/>
      <c r="J59" s="346"/>
      <c r="K59" s="496"/>
      <c r="L59" s="497"/>
      <c r="M59" s="497"/>
      <c r="N59" s="497"/>
      <c r="O59" s="498"/>
      <c r="P59" s="68">
        <f t="shared" si="0"/>
        <v>0</v>
      </c>
    </row>
    <row r="60" spans="1:16" s="74" customFormat="1" ht="30" customHeight="1">
      <c r="A60" s="74" t="s">
        <v>841</v>
      </c>
      <c r="B60" s="26" t="s">
        <v>124</v>
      </c>
      <c r="C60" s="23"/>
      <c r="D60" s="23"/>
      <c r="E60" s="23"/>
      <c r="F60" s="23"/>
      <c r="G60" s="23"/>
      <c r="H60" s="23"/>
      <c r="I60" s="336"/>
      <c r="J60" s="346"/>
      <c r="K60" s="496"/>
      <c r="L60" s="497"/>
      <c r="M60" s="497"/>
      <c r="N60" s="497"/>
      <c r="O60" s="498"/>
      <c r="P60" s="68">
        <f t="shared" si="0"/>
        <v>0</v>
      </c>
    </row>
    <row r="61" spans="1:16" s="74" customFormat="1" ht="30" customHeight="1">
      <c r="A61" s="74" t="s">
        <v>842</v>
      </c>
      <c r="B61" s="26" t="s">
        <v>69</v>
      </c>
      <c r="C61" s="23"/>
      <c r="D61" s="23"/>
      <c r="E61" s="23"/>
      <c r="F61" s="23"/>
      <c r="G61" s="23"/>
      <c r="H61" s="23"/>
      <c r="I61" s="336"/>
      <c r="J61" s="346"/>
      <c r="K61" s="496"/>
      <c r="L61" s="497"/>
      <c r="M61" s="497"/>
      <c r="N61" s="497"/>
      <c r="O61" s="498"/>
      <c r="P61" s="68">
        <f t="shared" si="0"/>
        <v>0</v>
      </c>
    </row>
    <row r="62" spans="1:16" s="74" customFormat="1" ht="30" customHeight="1">
      <c r="A62" s="74" t="s">
        <v>843</v>
      </c>
      <c r="B62" s="75" t="s">
        <v>125</v>
      </c>
      <c r="C62" s="76"/>
      <c r="D62" s="76"/>
      <c r="E62" s="76"/>
      <c r="F62" s="76"/>
      <c r="G62" s="76"/>
      <c r="H62" s="76"/>
      <c r="I62" s="341"/>
      <c r="J62" s="342"/>
      <c r="K62" s="493"/>
      <c r="L62" s="494"/>
      <c r="M62" s="494"/>
      <c r="N62" s="494"/>
      <c r="O62" s="495"/>
      <c r="P62" s="68">
        <f t="shared" si="0"/>
        <v>0</v>
      </c>
    </row>
    <row r="63" spans="1:16" s="74" customFormat="1" ht="15" customHeight="1">
      <c r="A63" s="100"/>
      <c r="B63" s="103" t="s">
        <v>70</v>
      </c>
      <c r="C63" s="81"/>
      <c r="D63" s="81"/>
      <c r="E63" s="81"/>
      <c r="F63" s="81"/>
      <c r="G63" s="81"/>
      <c r="H63" s="81"/>
      <c r="I63" s="79"/>
      <c r="J63" s="79"/>
      <c r="K63" s="79"/>
      <c r="L63" s="79"/>
      <c r="M63" s="79"/>
      <c r="N63" s="79"/>
      <c r="O63" s="95"/>
      <c r="P63" s="68"/>
    </row>
    <row r="64" spans="1:16" s="74" customFormat="1" ht="30" customHeight="1">
      <c r="A64" s="291" t="s">
        <v>844</v>
      </c>
      <c r="B64" s="278" t="s">
        <v>441</v>
      </c>
      <c r="C64" s="278"/>
      <c r="D64" s="278"/>
      <c r="E64" s="278"/>
      <c r="F64" s="278"/>
      <c r="G64" s="278"/>
      <c r="H64" s="279"/>
      <c r="I64" s="507"/>
      <c r="J64" s="508"/>
      <c r="K64" s="493"/>
      <c r="L64" s="494"/>
      <c r="M64" s="494"/>
      <c r="N64" s="494"/>
      <c r="O64" s="495"/>
      <c r="P64" s="68">
        <f t="shared" si="0"/>
        <v>0</v>
      </c>
    </row>
    <row r="65" spans="1:16" s="74" customFormat="1" ht="30" customHeight="1">
      <c r="A65" s="291"/>
      <c r="B65" s="278"/>
      <c r="C65" s="278"/>
      <c r="D65" s="278"/>
      <c r="E65" s="278"/>
      <c r="F65" s="278"/>
      <c r="G65" s="278"/>
      <c r="H65" s="279"/>
      <c r="I65" s="507"/>
      <c r="J65" s="508"/>
      <c r="K65" s="490"/>
      <c r="L65" s="491"/>
      <c r="M65" s="491"/>
      <c r="N65" s="491"/>
      <c r="O65" s="492"/>
      <c r="P65" s="68">
        <f t="shared" si="0"/>
        <v>0</v>
      </c>
    </row>
    <row r="66" spans="1:16" s="9" customFormat="1" ht="15" customHeight="1">
      <c r="A66" s="118"/>
      <c r="B66" s="103" t="s">
        <v>71</v>
      </c>
      <c r="C66" s="81"/>
      <c r="D66" s="81"/>
      <c r="E66" s="81"/>
      <c r="F66" s="81"/>
      <c r="G66" s="81"/>
      <c r="H66" s="81"/>
      <c r="I66" s="79"/>
      <c r="J66" s="79"/>
      <c r="K66" s="79"/>
      <c r="L66" s="79"/>
      <c r="M66" s="79"/>
      <c r="N66" s="79"/>
      <c r="O66" s="95"/>
      <c r="P66" s="68"/>
    </row>
    <row r="67" spans="1:16" s="9" customFormat="1" ht="30" customHeight="1">
      <c r="A67" s="9" t="s">
        <v>845</v>
      </c>
      <c r="B67" s="102" t="s">
        <v>72</v>
      </c>
      <c r="C67" s="25"/>
      <c r="D67" s="25"/>
      <c r="E67" s="25"/>
      <c r="F67" s="25"/>
      <c r="G67" s="25"/>
      <c r="H67" s="25"/>
      <c r="I67" s="489"/>
      <c r="J67" s="337"/>
      <c r="K67" s="490"/>
      <c r="L67" s="491"/>
      <c r="M67" s="491"/>
      <c r="N67" s="491"/>
      <c r="O67" s="492"/>
      <c r="P67" s="68">
        <f t="shared" si="0"/>
        <v>0</v>
      </c>
    </row>
    <row r="68" spans="1:16" s="9" customFormat="1" ht="30" customHeight="1">
      <c r="A68" s="9" t="s">
        <v>846</v>
      </c>
      <c r="B68" s="26" t="s">
        <v>73</v>
      </c>
      <c r="C68" s="23"/>
      <c r="D68" s="23"/>
      <c r="E68" s="23"/>
      <c r="F68" s="23"/>
      <c r="G68" s="23"/>
      <c r="H68" s="23"/>
      <c r="I68" s="336"/>
      <c r="J68" s="346"/>
      <c r="K68" s="496"/>
      <c r="L68" s="497"/>
      <c r="M68" s="497"/>
      <c r="N68" s="497"/>
      <c r="O68" s="498"/>
      <c r="P68" s="68">
        <f t="shared" si="0"/>
        <v>0</v>
      </c>
    </row>
    <row r="69" spans="1:16" s="9" customFormat="1" ht="30" customHeight="1">
      <c r="A69" s="9" t="s">
        <v>847</v>
      </c>
      <c r="B69" s="26" t="s">
        <v>74</v>
      </c>
      <c r="C69" s="23"/>
      <c r="D69" s="23"/>
      <c r="E69" s="23"/>
      <c r="F69" s="23"/>
      <c r="G69" s="23"/>
      <c r="H69" s="23"/>
      <c r="I69" s="336"/>
      <c r="J69" s="346"/>
      <c r="K69" s="496"/>
      <c r="L69" s="497"/>
      <c r="M69" s="497"/>
      <c r="N69" s="497"/>
      <c r="O69" s="498"/>
      <c r="P69" s="68">
        <f t="shared" si="0"/>
        <v>0</v>
      </c>
    </row>
    <row r="70" spans="1:16" s="9" customFormat="1" ht="30" customHeight="1">
      <c r="A70" s="9" t="s">
        <v>848</v>
      </c>
      <c r="B70" s="26" t="s">
        <v>75</v>
      </c>
      <c r="C70" s="23"/>
      <c r="D70" s="23"/>
      <c r="E70" s="23"/>
      <c r="F70" s="23"/>
      <c r="G70" s="23"/>
      <c r="H70" s="23"/>
      <c r="I70" s="336"/>
      <c r="J70" s="346"/>
      <c r="K70" s="496"/>
      <c r="L70" s="497"/>
      <c r="M70" s="497"/>
      <c r="N70" s="497"/>
      <c r="O70" s="498"/>
      <c r="P70" s="68">
        <f t="shared" si="0"/>
        <v>0</v>
      </c>
    </row>
    <row r="71" spans="1:16" s="9" customFormat="1" ht="30" customHeight="1">
      <c r="A71" s="9" t="s">
        <v>849</v>
      </c>
      <c r="B71" s="26" t="s">
        <v>127</v>
      </c>
      <c r="C71" s="23"/>
      <c r="D71" s="23"/>
      <c r="E71" s="23"/>
      <c r="F71" s="23"/>
      <c r="G71" s="23"/>
      <c r="H71" s="23"/>
      <c r="I71" s="336"/>
      <c r="J71" s="346"/>
      <c r="K71" s="496"/>
      <c r="L71" s="497"/>
      <c r="M71" s="497"/>
      <c r="N71" s="497"/>
      <c r="O71" s="498"/>
      <c r="P71" s="68">
        <f t="shared" ref="P71:P110" si="1">SUMPRODUCT(ISTEXT(I71)*1)</f>
        <v>0</v>
      </c>
    </row>
    <row r="72" spans="1:16" s="9" customFormat="1" ht="30" customHeight="1">
      <c r="A72" s="9" t="s">
        <v>850</v>
      </c>
      <c r="B72" s="26" t="s">
        <v>126</v>
      </c>
      <c r="C72" s="23"/>
      <c r="D72" s="23"/>
      <c r="E72" s="23"/>
      <c r="F72" s="23"/>
      <c r="G72" s="23"/>
      <c r="H72" s="23"/>
      <c r="I72" s="336"/>
      <c r="J72" s="346"/>
      <c r="K72" s="496"/>
      <c r="L72" s="497"/>
      <c r="M72" s="497"/>
      <c r="N72" s="497"/>
      <c r="O72" s="498"/>
      <c r="P72" s="68">
        <f t="shared" si="1"/>
        <v>0</v>
      </c>
    </row>
    <row r="73" spans="1:16" s="9" customFormat="1" ht="30" customHeight="1">
      <c r="A73" s="9" t="s">
        <v>851</v>
      </c>
      <c r="B73" s="26" t="s">
        <v>442</v>
      </c>
      <c r="C73" s="23"/>
      <c r="D73" s="23"/>
      <c r="E73" s="23"/>
      <c r="F73" s="23"/>
      <c r="G73" s="23"/>
      <c r="H73" s="23"/>
      <c r="I73" s="336"/>
      <c r="J73" s="346"/>
      <c r="K73" s="496"/>
      <c r="L73" s="497"/>
      <c r="M73" s="497"/>
      <c r="N73" s="497"/>
      <c r="O73" s="498"/>
      <c r="P73" s="68">
        <f t="shared" si="1"/>
        <v>0</v>
      </c>
    </row>
    <row r="74" spans="1:16" s="9" customFormat="1" ht="30" customHeight="1">
      <c r="A74" s="9" t="s">
        <v>852</v>
      </c>
      <c r="B74" s="75" t="s">
        <v>35</v>
      </c>
      <c r="C74" s="76"/>
      <c r="D74" s="76"/>
      <c r="E74" s="76"/>
      <c r="F74" s="76"/>
      <c r="G74" s="76"/>
      <c r="H74" s="76"/>
      <c r="I74" s="341"/>
      <c r="J74" s="342"/>
      <c r="K74" s="493"/>
      <c r="L74" s="494"/>
      <c r="M74" s="494"/>
      <c r="N74" s="494"/>
      <c r="O74" s="495"/>
      <c r="P74" s="68">
        <f t="shared" si="1"/>
        <v>0</v>
      </c>
    </row>
    <row r="75" spans="1:16" s="9" customFormat="1" ht="15" customHeight="1">
      <c r="A75" s="118"/>
      <c r="B75" s="103" t="s">
        <v>443</v>
      </c>
      <c r="C75" s="126"/>
      <c r="D75" s="126"/>
      <c r="E75" s="126"/>
      <c r="F75" s="126"/>
      <c r="G75" s="126"/>
      <c r="H75" s="126"/>
      <c r="I75" s="127"/>
      <c r="J75" s="90"/>
      <c r="K75" s="128"/>
      <c r="L75" s="128"/>
      <c r="M75" s="128"/>
      <c r="N75" s="128"/>
      <c r="O75" s="129"/>
      <c r="P75" s="68"/>
    </row>
    <row r="76" spans="1:16" s="9" customFormat="1" ht="30" customHeight="1">
      <c r="A76" s="9" t="s">
        <v>853</v>
      </c>
      <c r="B76" s="102" t="s">
        <v>128</v>
      </c>
      <c r="C76" s="25"/>
      <c r="D76" s="25"/>
      <c r="E76" s="25"/>
      <c r="F76" s="25"/>
      <c r="G76" s="25"/>
      <c r="H76" s="25"/>
      <c r="I76" s="489"/>
      <c r="J76" s="337"/>
      <c r="K76" s="490"/>
      <c r="L76" s="491"/>
      <c r="M76" s="491"/>
      <c r="N76" s="491"/>
      <c r="O76" s="492"/>
      <c r="P76" s="68">
        <f t="shared" si="1"/>
        <v>0</v>
      </c>
    </row>
    <row r="77" spans="1:16" s="9" customFormat="1" ht="30" customHeight="1">
      <c r="A77" s="9" t="s">
        <v>854</v>
      </c>
      <c r="B77" s="26" t="s">
        <v>91</v>
      </c>
      <c r="C77" s="23"/>
      <c r="D77" s="23"/>
      <c r="E77" s="23"/>
      <c r="F77" s="23"/>
      <c r="G77" s="23"/>
      <c r="H77" s="23"/>
      <c r="I77" s="336"/>
      <c r="J77" s="346"/>
      <c r="K77" s="496"/>
      <c r="L77" s="497"/>
      <c r="M77" s="497"/>
      <c r="N77" s="497"/>
      <c r="O77" s="498"/>
      <c r="P77" s="68">
        <f t="shared" si="1"/>
        <v>0</v>
      </c>
    </row>
    <row r="78" spans="1:16" s="9" customFormat="1" ht="30" customHeight="1">
      <c r="A78" s="9" t="s">
        <v>855</v>
      </c>
      <c r="B78" s="26" t="s">
        <v>80</v>
      </c>
      <c r="C78" s="23"/>
      <c r="D78" s="23"/>
      <c r="E78" s="23"/>
      <c r="F78" s="23"/>
      <c r="G78" s="23"/>
      <c r="H78" s="23"/>
      <c r="I78" s="336"/>
      <c r="J78" s="346"/>
      <c r="K78" s="496"/>
      <c r="L78" s="497"/>
      <c r="M78" s="497"/>
      <c r="N78" s="497"/>
      <c r="O78" s="498"/>
      <c r="P78" s="68">
        <f t="shared" si="1"/>
        <v>0</v>
      </c>
    </row>
    <row r="79" spans="1:16" s="9" customFormat="1" ht="30" customHeight="1">
      <c r="A79" s="9" t="s">
        <v>856</v>
      </c>
      <c r="B79" s="75" t="s">
        <v>81</v>
      </c>
      <c r="C79" s="76"/>
      <c r="D79" s="76"/>
      <c r="E79" s="76"/>
      <c r="F79" s="76"/>
      <c r="G79" s="76"/>
      <c r="H79" s="76"/>
      <c r="I79" s="341"/>
      <c r="J79" s="342"/>
      <c r="K79" s="493"/>
      <c r="L79" s="494"/>
      <c r="M79" s="494"/>
      <c r="N79" s="494"/>
      <c r="O79" s="495"/>
      <c r="P79" s="68">
        <f t="shared" si="1"/>
        <v>0</v>
      </c>
    </row>
    <row r="80" spans="1:16" s="9" customFormat="1" ht="15" customHeight="1">
      <c r="A80" s="118"/>
      <c r="B80" s="103" t="s">
        <v>92</v>
      </c>
      <c r="C80" s="33"/>
      <c r="D80" s="33"/>
      <c r="E80" s="33"/>
      <c r="F80" s="33"/>
      <c r="G80" s="33"/>
      <c r="H80" s="33"/>
      <c r="I80" s="90"/>
      <c r="J80" s="90"/>
      <c r="K80" s="90"/>
      <c r="L80" s="90"/>
      <c r="M80" s="90"/>
      <c r="N80" s="90"/>
      <c r="O80" s="87"/>
      <c r="P80" s="68"/>
    </row>
    <row r="81" spans="1:16" s="9" customFormat="1" ht="30" customHeight="1">
      <c r="A81" s="9" t="s">
        <v>857</v>
      </c>
      <c r="B81" s="102" t="s">
        <v>444</v>
      </c>
      <c r="C81" s="25"/>
      <c r="D81" s="25"/>
      <c r="E81" s="25"/>
      <c r="F81" s="25"/>
      <c r="G81" s="25"/>
      <c r="H81" s="25"/>
      <c r="I81" s="489"/>
      <c r="J81" s="337"/>
      <c r="K81" s="490"/>
      <c r="L81" s="491"/>
      <c r="M81" s="491"/>
      <c r="N81" s="491"/>
      <c r="O81" s="492"/>
      <c r="P81" s="68">
        <f t="shared" si="1"/>
        <v>0</v>
      </c>
    </row>
    <row r="82" spans="1:16" s="9" customFormat="1" ht="30" customHeight="1">
      <c r="A82" s="9" t="s">
        <v>858</v>
      </c>
      <c r="B82" s="26" t="s">
        <v>445</v>
      </c>
      <c r="C82" s="23"/>
      <c r="D82" s="23"/>
      <c r="E82" s="23"/>
      <c r="F82" s="23"/>
      <c r="G82" s="23"/>
      <c r="H82" s="23"/>
      <c r="I82" s="336"/>
      <c r="J82" s="346"/>
      <c r="K82" s="496"/>
      <c r="L82" s="497"/>
      <c r="M82" s="497"/>
      <c r="N82" s="497"/>
      <c r="O82" s="498"/>
      <c r="P82" s="68">
        <f t="shared" si="1"/>
        <v>0</v>
      </c>
    </row>
    <row r="83" spans="1:16" s="9" customFormat="1" ht="30" customHeight="1">
      <c r="A83" s="9" t="s">
        <v>859</v>
      </c>
      <c r="B83" s="26" t="s">
        <v>93</v>
      </c>
      <c r="C83" s="23"/>
      <c r="D83" s="23"/>
      <c r="E83" s="23"/>
      <c r="F83" s="23"/>
      <c r="G83" s="23"/>
      <c r="H83" s="23"/>
      <c r="I83" s="336"/>
      <c r="J83" s="346"/>
      <c r="K83" s="496"/>
      <c r="L83" s="497"/>
      <c r="M83" s="497"/>
      <c r="N83" s="497"/>
      <c r="O83" s="498"/>
      <c r="P83" s="68">
        <f t="shared" si="1"/>
        <v>0</v>
      </c>
    </row>
    <row r="84" spans="1:16" s="9" customFormat="1" ht="30" customHeight="1">
      <c r="A84" s="9" t="s">
        <v>860</v>
      </c>
      <c r="B84" s="75" t="s">
        <v>94</v>
      </c>
      <c r="C84" s="76"/>
      <c r="D84" s="76"/>
      <c r="E84" s="76"/>
      <c r="F84" s="76"/>
      <c r="G84" s="76"/>
      <c r="H84" s="76"/>
      <c r="I84" s="341"/>
      <c r="J84" s="342"/>
      <c r="K84" s="493"/>
      <c r="L84" s="494"/>
      <c r="M84" s="494"/>
      <c r="N84" s="494"/>
      <c r="O84" s="495"/>
      <c r="P84" s="68">
        <f t="shared" si="1"/>
        <v>0</v>
      </c>
    </row>
    <row r="85" spans="1:16" s="9" customFormat="1" ht="30" customHeight="1">
      <c r="A85" s="9" t="s">
        <v>861</v>
      </c>
      <c r="B85" s="75" t="s">
        <v>902</v>
      </c>
      <c r="C85" s="76"/>
      <c r="D85" s="76"/>
      <c r="E85" s="76"/>
      <c r="F85" s="76"/>
      <c r="G85" s="76"/>
      <c r="H85" s="76"/>
      <c r="I85" s="341"/>
      <c r="J85" s="342"/>
      <c r="K85" s="493"/>
      <c r="L85" s="494"/>
      <c r="M85" s="494"/>
      <c r="N85" s="494"/>
      <c r="O85" s="495"/>
      <c r="P85" s="68">
        <f t="shared" si="1"/>
        <v>0</v>
      </c>
    </row>
    <row r="86" spans="1:16" s="9" customFormat="1" ht="24.95" customHeight="1">
      <c r="A86" s="125"/>
      <c r="B86" s="274" t="s">
        <v>131</v>
      </c>
      <c r="C86" s="274"/>
      <c r="D86" s="274"/>
      <c r="E86" s="274"/>
      <c r="F86" s="274"/>
      <c r="G86" s="274"/>
      <c r="H86" s="274"/>
      <c r="I86" s="274"/>
      <c r="J86" s="274"/>
      <c r="K86" s="274"/>
      <c r="L86" s="274"/>
      <c r="M86" s="274"/>
      <c r="N86" s="274"/>
      <c r="O86" s="275"/>
      <c r="P86" s="68"/>
    </row>
    <row r="87" spans="1:16" s="9" customFormat="1" ht="15" customHeight="1">
      <c r="B87" s="50"/>
      <c r="C87" s="50"/>
      <c r="D87" s="50"/>
      <c r="E87" s="50"/>
      <c r="F87" s="50"/>
      <c r="G87" s="50"/>
      <c r="H87" s="50"/>
      <c r="I87" s="123" t="s">
        <v>100</v>
      </c>
      <c r="J87" s="124" t="s">
        <v>101</v>
      </c>
      <c r="K87" s="277" t="s">
        <v>255</v>
      </c>
      <c r="L87" s="277"/>
      <c r="M87" s="277"/>
      <c r="N87" s="277"/>
      <c r="O87" s="277"/>
      <c r="P87" s="68"/>
    </row>
    <row r="88" spans="1:16" s="74" customFormat="1" ht="15" customHeight="1">
      <c r="A88" s="100"/>
      <c r="B88" s="103" t="s">
        <v>446</v>
      </c>
      <c r="C88" s="122"/>
      <c r="D88" s="122"/>
      <c r="E88" s="122"/>
      <c r="F88" s="122"/>
      <c r="G88" s="122"/>
      <c r="H88" s="122"/>
      <c r="I88" s="97"/>
      <c r="J88" s="97"/>
      <c r="K88" s="97"/>
      <c r="L88" s="97"/>
      <c r="M88" s="97"/>
      <c r="N88" s="97"/>
      <c r="O88" s="98"/>
      <c r="P88" s="68"/>
    </row>
    <row r="89" spans="1:16" s="74" customFormat="1" ht="30" customHeight="1">
      <c r="A89" s="74" t="s">
        <v>862</v>
      </c>
      <c r="B89" s="86" t="s">
        <v>447</v>
      </c>
      <c r="C89" s="86"/>
      <c r="D89" s="86"/>
      <c r="E89" s="86"/>
      <c r="F89" s="86"/>
      <c r="G89" s="86"/>
      <c r="H89" s="86"/>
      <c r="I89" s="502"/>
      <c r="J89" s="509"/>
      <c r="K89" s="496"/>
      <c r="L89" s="497"/>
      <c r="M89" s="497"/>
      <c r="N89" s="497"/>
      <c r="O89" s="498"/>
      <c r="P89" s="68">
        <f t="shared" si="1"/>
        <v>0</v>
      </c>
    </row>
    <row r="90" spans="1:16" s="74" customFormat="1" ht="15" customHeight="1">
      <c r="A90" s="100"/>
      <c r="B90" s="103" t="s">
        <v>87</v>
      </c>
      <c r="C90" s="122"/>
      <c r="D90" s="122"/>
      <c r="E90" s="122"/>
      <c r="F90" s="122"/>
      <c r="G90" s="122"/>
      <c r="H90" s="122"/>
      <c r="I90" s="97"/>
      <c r="J90" s="97"/>
      <c r="K90" s="96"/>
      <c r="L90" s="97"/>
      <c r="M90" s="97"/>
      <c r="N90" s="97"/>
      <c r="O90" s="98"/>
      <c r="P90" s="68"/>
    </row>
    <row r="91" spans="1:16" s="74" customFormat="1" ht="30" customHeight="1">
      <c r="A91" s="74" t="s">
        <v>863</v>
      </c>
      <c r="B91" s="121" t="s">
        <v>448</v>
      </c>
      <c r="C91" s="86"/>
      <c r="D91" s="86"/>
      <c r="E91" s="86"/>
      <c r="F91" s="86"/>
      <c r="G91" s="86"/>
      <c r="H91" s="86"/>
      <c r="I91" s="502"/>
      <c r="J91" s="509"/>
      <c r="K91" s="496"/>
      <c r="L91" s="497"/>
      <c r="M91" s="497"/>
      <c r="N91" s="497"/>
      <c r="O91" s="498"/>
      <c r="P91" s="68">
        <f t="shared" si="1"/>
        <v>0</v>
      </c>
    </row>
    <row r="92" spans="1:16" s="9" customFormat="1" ht="15" customHeight="1">
      <c r="A92" s="118"/>
      <c r="B92" s="119" t="s">
        <v>102</v>
      </c>
      <c r="C92" s="120"/>
      <c r="D92" s="120"/>
      <c r="E92" s="120"/>
      <c r="F92" s="120"/>
      <c r="G92" s="120"/>
      <c r="H92" s="120"/>
      <c r="I92" s="79"/>
      <c r="J92" s="79"/>
      <c r="K92" s="94"/>
      <c r="L92" s="79"/>
      <c r="M92" s="79"/>
      <c r="N92" s="79"/>
      <c r="O92" s="95"/>
      <c r="P92" s="68"/>
    </row>
    <row r="93" spans="1:16" s="9" customFormat="1" ht="30" customHeight="1">
      <c r="A93" s="9" t="s">
        <v>864</v>
      </c>
      <c r="B93" s="116" t="s">
        <v>130</v>
      </c>
      <c r="C93" s="117"/>
      <c r="D93" s="117"/>
      <c r="E93" s="117"/>
      <c r="F93" s="117"/>
      <c r="G93" s="117"/>
      <c r="H93" s="117"/>
      <c r="I93" s="489"/>
      <c r="J93" s="510"/>
      <c r="K93" s="496"/>
      <c r="L93" s="497"/>
      <c r="M93" s="497"/>
      <c r="N93" s="497"/>
      <c r="O93" s="498"/>
      <c r="P93" s="68">
        <f t="shared" si="1"/>
        <v>0</v>
      </c>
    </row>
    <row r="94" spans="1:16" s="9" customFormat="1" ht="30" customHeight="1">
      <c r="A94" s="9" t="s">
        <v>865</v>
      </c>
      <c r="B94" s="26" t="s">
        <v>76</v>
      </c>
      <c r="C94" s="26"/>
      <c r="D94" s="26"/>
      <c r="E94" s="26"/>
      <c r="F94" s="26"/>
      <c r="G94" s="26"/>
      <c r="H94" s="26"/>
      <c r="I94" s="336"/>
      <c r="J94" s="511"/>
      <c r="K94" s="496"/>
      <c r="L94" s="497"/>
      <c r="M94" s="497"/>
      <c r="N94" s="497"/>
      <c r="O94" s="498"/>
      <c r="P94" s="68">
        <f t="shared" si="1"/>
        <v>0</v>
      </c>
    </row>
    <row r="95" spans="1:16" s="9" customFormat="1" ht="30" customHeight="1">
      <c r="A95" s="9" t="s">
        <v>866</v>
      </c>
      <c r="B95" s="26" t="s">
        <v>77</v>
      </c>
      <c r="C95" s="23"/>
      <c r="D95" s="23"/>
      <c r="E95" s="23"/>
      <c r="F95" s="23"/>
      <c r="G95" s="23"/>
      <c r="H95" s="23"/>
      <c r="I95" s="336"/>
      <c r="J95" s="511"/>
      <c r="K95" s="496"/>
      <c r="L95" s="497"/>
      <c r="M95" s="497"/>
      <c r="N95" s="497"/>
      <c r="O95" s="498"/>
      <c r="P95" s="68">
        <f t="shared" si="1"/>
        <v>0</v>
      </c>
    </row>
    <row r="96" spans="1:16" s="9" customFormat="1" ht="30" customHeight="1">
      <c r="A96" s="9" t="s">
        <v>867</v>
      </c>
      <c r="B96" s="26" t="s">
        <v>78</v>
      </c>
      <c r="C96" s="23"/>
      <c r="D96" s="23"/>
      <c r="E96" s="23"/>
      <c r="F96" s="23"/>
      <c r="G96" s="23"/>
      <c r="H96" s="23"/>
      <c r="I96" s="336"/>
      <c r="J96" s="511"/>
      <c r="K96" s="496"/>
      <c r="L96" s="497"/>
      <c r="M96" s="497"/>
      <c r="N96" s="497"/>
      <c r="O96" s="498"/>
      <c r="P96" s="68">
        <f t="shared" si="1"/>
        <v>0</v>
      </c>
    </row>
    <row r="97" spans="1:16" s="9" customFormat="1" ht="30" customHeight="1">
      <c r="A97" s="9" t="s">
        <v>868</v>
      </c>
      <c r="B97" s="26" t="s">
        <v>129</v>
      </c>
      <c r="C97" s="23"/>
      <c r="D97" s="23"/>
      <c r="E97" s="23"/>
      <c r="F97" s="23"/>
      <c r="G97" s="23"/>
      <c r="H97" s="23"/>
      <c r="I97" s="336"/>
      <c r="J97" s="511"/>
      <c r="K97" s="496"/>
      <c r="L97" s="497"/>
      <c r="M97" s="497"/>
      <c r="N97" s="497"/>
      <c r="O97" s="498"/>
      <c r="P97" s="68">
        <f t="shared" si="1"/>
        <v>0</v>
      </c>
    </row>
    <row r="98" spans="1:16" s="74" customFormat="1" ht="30" customHeight="1">
      <c r="A98" s="9" t="s">
        <v>869</v>
      </c>
      <c r="B98" s="75" t="s">
        <v>79</v>
      </c>
      <c r="C98" s="76"/>
      <c r="D98" s="76"/>
      <c r="E98" s="76"/>
      <c r="F98" s="76"/>
      <c r="G98" s="76"/>
      <c r="H98" s="76"/>
      <c r="I98" s="341"/>
      <c r="J98" s="512"/>
      <c r="K98" s="496"/>
      <c r="L98" s="497"/>
      <c r="M98" s="497"/>
      <c r="N98" s="497"/>
      <c r="O98" s="498"/>
      <c r="P98" s="68">
        <f t="shared" si="1"/>
        <v>0</v>
      </c>
    </row>
    <row r="99" spans="1:16" s="74" customFormat="1" ht="15" customHeight="1">
      <c r="A99" s="104"/>
      <c r="B99" s="105" t="s">
        <v>19</v>
      </c>
      <c r="C99" s="106"/>
      <c r="D99" s="106"/>
      <c r="E99" s="106"/>
      <c r="F99" s="106"/>
      <c r="G99" s="106"/>
      <c r="H99" s="106"/>
      <c r="I99" s="107"/>
      <c r="J99" s="108"/>
      <c r="K99" s="108"/>
      <c r="L99" s="108"/>
      <c r="M99" s="108"/>
      <c r="N99" s="108"/>
      <c r="O99" s="109"/>
      <c r="P99" s="68"/>
    </row>
    <row r="100" spans="1:16" s="74" customFormat="1" ht="15" customHeight="1">
      <c r="A100" s="110"/>
      <c r="B100" s="111" t="s">
        <v>422</v>
      </c>
      <c r="C100" s="112"/>
      <c r="D100" s="112"/>
      <c r="E100" s="112"/>
      <c r="F100" s="112"/>
      <c r="G100" s="112"/>
      <c r="H100" s="112"/>
      <c r="I100" s="113"/>
      <c r="J100" s="114"/>
      <c r="K100" s="114"/>
      <c r="L100" s="114"/>
      <c r="M100" s="114"/>
      <c r="N100" s="114"/>
      <c r="O100" s="115"/>
      <c r="P100" s="68"/>
    </row>
    <row r="101" spans="1:16" s="74" customFormat="1" ht="30" customHeight="1">
      <c r="A101" s="74" t="s">
        <v>870</v>
      </c>
      <c r="B101" s="102" t="s">
        <v>88</v>
      </c>
      <c r="C101" s="25"/>
      <c r="D101" s="25"/>
      <c r="E101" s="25"/>
      <c r="F101" s="25"/>
      <c r="G101" s="25"/>
      <c r="H101" s="25"/>
      <c r="I101" s="489"/>
      <c r="J101" s="510"/>
      <c r="K101" s="496"/>
      <c r="L101" s="497"/>
      <c r="M101" s="497"/>
      <c r="N101" s="497"/>
      <c r="O101" s="498"/>
      <c r="P101" s="68">
        <f t="shared" si="1"/>
        <v>0</v>
      </c>
    </row>
    <row r="102" spans="1:16" s="74" customFormat="1" ht="30" customHeight="1">
      <c r="A102" s="74" t="s">
        <v>871</v>
      </c>
      <c r="B102" s="26" t="s">
        <v>89</v>
      </c>
      <c r="C102" s="23"/>
      <c r="D102" s="23"/>
      <c r="E102" s="23"/>
      <c r="F102" s="23"/>
      <c r="G102" s="23"/>
      <c r="H102" s="23"/>
      <c r="I102" s="336"/>
      <c r="J102" s="511"/>
      <c r="K102" s="496"/>
      <c r="L102" s="497"/>
      <c r="M102" s="497"/>
      <c r="N102" s="497"/>
      <c r="O102" s="498"/>
      <c r="P102" s="68">
        <f t="shared" si="1"/>
        <v>0</v>
      </c>
    </row>
    <row r="103" spans="1:16" s="74" customFormat="1" ht="30" customHeight="1">
      <c r="A103" s="74" t="s">
        <v>872</v>
      </c>
      <c r="B103" s="26" t="s">
        <v>90</v>
      </c>
      <c r="C103" s="23"/>
      <c r="D103" s="23"/>
      <c r="E103" s="23"/>
      <c r="F103" s="23"/>
      <c r="G103" s="23"/>
      <c r="H103" s="23"/>
      <c r="I103" s="336"/>
      <c r="J103" s="511"/>
      <c r="K103" s="496"/>
      <c r="L103" s="497"/>
      <c r="M103" s="497"/>
      <c r="N103" s="497"/>
      <c r="O103" s="498"/>
      <c r="P103" s="68">
        <f t="shared" si="1"/>
        <v>0</v>
      </c>
    </row>
    <row r="104" spans="1:16" s="74" customFormat="1" ht="30" customHeight="1">
      <c r="A104" s="74" t="s">
        <v>873</v>
      </c>
      <c r="B104" s="75" t="s">
        <v>423</v>
      </c>
      <c r="C104" s="76"/>
      <c r="D104" s="76"/>
      <c r="E104" s="76"/>
      <c r="F104" s="76"/>
      <c r="G104" s="76"/>
      <c r="H104" s="76"/>
      <c r="I104" s="341"/>
      <c r="J104" s="512"/>
      <c r="K104" s="496"/>
      <c r="L104" s="497"/>
      <c r="M104" s="497"/>
      <c r="N104" s="497"/>
      <c r="O104" s="498"/>
      <c r="P104" s="68">
        <f t="shared" si="1"/>
        <v>0</v>
      </c>
    </row>
    <row r="105" spans="1:16" s="74" customFormat="1" ht="15" customHeight="1">
      <c r="A105" s="100"/>
      <c r="B105" s="84" t="s">
        <v>132</v>
      </c>
      <c r="C105" s="84"/>
      <c r="D105" s="84"/>
      <c r="E105" s="84"/>
      <c r="F105" s="84"/>
      <c r="G105" s="84"/>
      <c r="H105" s="84"/>
      <c r="I105" s="85"/>
      <c r="J105" s="85"/>
      <c r="K105" s="85"/>
      <c r="L105" s="85"/>
      <c r="M105" s="85"/>
      <c r="N105" s="85"/>
      <c r="O105" s="101"/>
      <c r="P105" s="68"/>
    </row>
    <row r="106" spans="1:16" s="74" customFormat="1" ht="30" customHeight="1">
      <c r="A106" s="74" t="s">
        <v>874</v>
      </c>
      <c r="B106" s="86" t="s">
        <v>133</v>
      </c>
      <c r="C106" s="86"/>
      <c r="D106" s="86"/>
      <c r="E106" s="86"/>
      <c r="F106" s="86"/>
      <c r="G106" s="86"/>
      <c r="I106" s="502"/>
      <c r="J106" s="509"/>
      <c r="K106" s="496"/>
      <c r="L106" s="497"/>
      <c r="M106" s="497"/>
      <c r="N106" s="497"/>
      <c r="O106" s="498"/>
      <c r="P106" s="68">
        <f t="shared" si="1"/>
        <v>0</v>
      </c>
    </row>
    <row r="107" spans="1:16" s="80" customFormat="1" ht="15" customHeight="1">
      <c r="A107" s="100"/>
      <c r="B107" s="103" t="s">
        <v>424</v>
      </c>
      <c r="C107" s="33"/>
      <c r="D107" s="33"/>
      <c r="E107" s="33"/>
      <c r="F107" s="33"/>
      <c r="G107" s="33"/>
      <c r="H107" s="33"/>
      <c r="I107" s="90"/>
      <c r="J107" s="90"/>
      <c r="K107" s="90"/>
      <c r="L107" s="90"/>
      <c r="M107" s="90"/>
      <c r="N107" s="90"/>
      <c r="O107" s="87"/>
      <c r="P107" s="68"/>
    </row>
    <row r="108" spans="1:16" s="74" customFormat="1" ht="30" customHeight="1">
      <c r="A108" s="74" t="s">
        <v>875</v>
      </c>
      <c r="B108" s="102" t="s">
        <v>95</v>
      </c>
      <c r="C108" s="25"/>
      <c r="D108" s="25"/>
      <c r="E108" s="25"/>
      <c r="F108" s="25"/>
      <c r="G108" s="25"/>
      <c r="H108" s="25"/>
      <c r="I108" s="489"/>
      <c r="J108" s="510"/>
      <c r="K108" s="496"/>
      <c r="L108" s="497"/>
      <c r="M108" s="497"/>
      <c r="N108" s="497"/>
      <c r="O108" s="498"/>
      <c r="P108" s="68">
        <f t="shared" si="1"/>
        <v>0</v>
      </c>
    </row>
    <row r="109" spans="1:16" s="74" customFormat="1" ht="30" customHeight="1">
      <c r="A109" s="74" t="s">
        <v>876</v>
      </c>
      <c r="B109" s="26" t="s">
        <v>96</v>
      </c>
      <c r="C109" s="23"/>
      <c r="D109" s="23"/>
      <c r="E109" s="23"/>
      <c r="F109" s="23"/>
      <c r="G109" s="23"/>
      <c r="H109" s="23"/>
      <c r="I109" s="336"/>
      <c r="J109" s="511"/>
      <c r="K109" s="496"/>
      <c r="L109" s="497"/>
      <c r="M109" s="497"/>
      <c r="N109" s="497"/>
      <c r="O109" s="498"/>
      <c r="P109" s="68">
        <f t="shared" si="1"/>
        <v>0</v>
      </c>
    </row>
    <row r="110" spans="1:16" s="74" customFormat="1" ht="30" customHeight="1">
      <c r="A110" s="74" t="s">
        <v>903</v>
      </c>
      <c r="B110" s="26" t="s">
        <v>97</v>
      </c>
      <c r="C110" s="23"/>
      <c r="D110" s="23"/>
      <c r="E110" s="23"/>
      <c r="F110" s="23"/>
      <c r="G110" s="23"/>
      <c r="H110" s="23"/>
      <c r="I110" s="336"/>
      <c r="J110" s="511"/>
      <c r="K110" s="496"/>
      <c r="L110" s="497"/>
      <c r="M110" s="497"/>
      <c r="N110" s="497"/>
      <c r="O110" s="498"/>
      <c r="P110" s="68">
        <f t="shared" si="1"/>
        <v>0</v>
      </c>
    </row>
    <row r="112" spans="1:16" ht="15.75">
      <c r="F112" s="65" t="s">
        <v>103</v>
      </c>
      <c r="G112" s="65"/>
      <c r="H112" s="66">
        <f>P112</f>
        <v>0</v>
      </c>
      <c r="I112" s="66"/>
      <c r="P112" s="67">
        <f>SUM(P7:P111)/70</f>
        <v>0</v>
      </c>
    </row>
  </sheetData>
  <sheetProtection algorithmName="SHA-512" hashValue="e9X12bLgfko6GuyZc4lCharJ8dgPOzn1o+zdlryg/3Xv1e9ZkAS+pHLWlEJ5fl51O6cxK5mLVMR8/HyhvD3awA==" saltValue="j5iadZnWeipYZ0AAAB52ig==" spinCount="100000" sheet="1" objects="1" scenarios="1" selectLockedCells="1"/>
  <mergeCells count="98">
    <mergeCell ref="K110:O110"/>
    <mergeCell ref="K103:O103"/>
    <mergeCell ref="K104:O104"/>
    <mergeCell ref="K106:O106"/>
    <mergeCell ref="K108:O108"/>
    <mergeCell ref="K109:O109"/>
    <mergeCell ref="K96:O96"/>
    <mergeCell ref="K97:O97"/>
    <mergeCell ref="K98:O98"/>
    <mergeCell ref="K101:O101"/>
    <mergeCell ref="K102:O102"/>
    <mergeCell ref="K89:O89"/>
    <mergeCell ref="K91:O91"/>
    <mergeCell ref="K93:O93"/>
    <mergeCell ref="K94:O94"/>
    <mergeCell ref="K95:O95"/>
    <mergeCell ref="A1:B1"/>
    <mergeCell ref="A2:O2"/>
    <mergeCell ref="B59:H59"/>
    <mergeCell ref="K87:O87"/>
    <mergeCell ref="A39:A40"/>
    <mergeCell ref="A64:A65"/>
    <mergeCell ref="A16:A17"/>
    <mergeCell ref="K64:O65"/>
    <mergeCell ref="K84:O84"/>
    <mergeCell ref="K16:O17"/>
    <mergeCell ref="K31:O31"/>
    <mergeCell ref="K32:O33"/>
    <mergeCell ref="K42:O43"/>
    <mergeCell ref="K45:O45"/>
    <mergeCell ref="K39:O40"/>
    <mergeCell ref="K51:O51"/>
    <mergeCell ref="K79:O79"/>
    <mergeCell ref="K81:O81"/>
    <mergeCell ref="K82:O82"/>
    <mergeCell ref="K83:O83"/>
    <mergeCell ref="B52:O52"/>
    <mergeCell ref="K59:O59"/>
    <mergeCell ref="K60:O60"/>
    <mergeCell ref="K67:O67"/>
    <mergeCell ref="K68:O68"/>
    <mergeCell ref="K53:O53"/>
    <mergeCell ref="K56:O56"/>
    <mergeCell ref="K57:O57"/>
    <mergeCell ref="K72:O72"/>
    <mergeCell ref="K73:O73"/>
    <mergeCell ref="K74:O74"/>
    <mergeCell ref="K77:O77"/>
    <mergeCell ref="K62:O62"/>
    <mergeCell ref="K48:O48"/>
    <mergeCell ref="K49:O49"/>
    <mergeCell ref="K78:O78"/>
    <mergeCell ref="K76:O76"/>
    <mergeCell ref="K69:O69"/>
    <mergeCell ref="K70:O70"/>
    <mergeCell ref="K71:O71"/>
    <mergeCell ref="K47:O47"/>
    <mergeCell ref="K37:O37"/>
    <mergeCell ref="K41:O41"/>
    <mergeCell ref="K58:O58"/>
    <mergeCell ref="K61:O61"/>
    <mergeCell ref="K26:O26"/>
    <mergeCell ref="K28:O28"/>
    <mergeCell ref="K29:O29"/>
    <mergeCell ref="K44:O44"/>
    <mergeCell ref="K46:O46"/>
    <mergeCell ref="B41:J41"/>
    <mergeCell ref="K11:O11"/>
    <mergeCell ref="K12:O12"/>
    <mergeCell ref="K13:O13"/>
    <mergeCell ref="K14:O14"/>
    <mergeCell ref="K15:O15"/>
    <mergeCell ref="K21:O21"/>
    <mergeCell ref="K22:O22"/>
    <mergeCell ref="K24:O24"/>
    <mergeCell ref="K25:O25"/>
    <mergeCell ref="K18:O18"/>
    <mergeCell ref="K19:O19"/>
    <mergeCell ref="K20:O20"/>
    <mergeCell ref="K34:O34"/>
    <mergeCell ref="K35:O35"/>
    <mergeCell ref="K36:O36"/>
    <mergeCell ref="K85:O85"/>
    <mergeCell ref="A4:O4"/>
    <mergeCell ref="B86:O86"/>
    <mergeCell ref="B16:H17"/>
    <mergeCell ref="I16:I17"/>
    <mergeCell ref="J16:J17"/>
    <mergeCell ref="K5:O5"/>
    <mergeCell ref="K7:O7"/>
    <mergeCell ref="K8:O8"/>
    <mergeCell ref="B64:H65"/>
    <mergeCell ref="I64:I65"/>
    <mergeCell ref="J64:J65"/>
    <mergeCell ref="B39:H40"/>
    <mergeCell ref="I39:I40"/>
    <mergeCell ref="J39:J40"/>
    <mergeCell ref="B42:H43"/>
  </mergeCells>
  <phoneticPr fontId="37" type="noConversion"/>
  <pageMargins left="0.25" right="0.25" top="0.75" bottom="0.75" header="0.3" footer="0.3"/>
  <pageSetup paperSize="9" scale="90" orientation="landscape" r:id="rId1"/>
  <headerFooter>
    <oddHeader>&amp;C&amp;14&amp;K3333CCTraining School Care</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B5E92-97AA-4CDC-AFD7-7EFBE50234C2}">
  <dimension ref="A1:P91"/>
  <sheetViews>
    <sheetView zoomScaleNormal="100" workbookViewId="0">
      <selection activeCell="K7" sqref="K7:O7"/>
    </sheetView>
  </sheetViews>
  <sheetFormatPr baseColWidth="10" defaultRowHeight="15"/>
  <cols>
    <col min="1" max="1" width="3.7109375" style="9" customWidth="1"/>
    <col min="2" max="8" width="11.42578125" style="9"/>
    <col min="9" max="10" width="5.7109375" style="35" customWidth="1"/>
    <col min="11" max="15" width="11.42578125" style="45"/>
    <col min="16" max="16" width="11.42578125" style="67"/>
  </cols>
  <sheetData>
    <row r="1" spans="1:16" ht="39.950000000000003" customHeight="1">
      <c r="A1" s="264"/>
      <c r="B1" s="264"/>
      <c r="K1" s="61" t="s">
        <v>258</v>
      </c>
    </row>
    <row r="2" spans="1:16" ht="18.75">
      <c r="A2" s="265" t="s">
        <v>349</v>
      </c>
      <c r="B2" s="266"/>
      <c r="C2" s="266"/>
      <c r="D2" s="266"/>
      <c r="E2" s="266"/>
      <c r="F2" s="266"/>
      <c r="G2" s="266"/>
      <c r="H2" s="266"/>
      <c r="I2" s="266"/>
      <c r="J2" s="266"/>
      <c r="K2" s="266"/>
      <c r="L2" s="266"/>
      <c r="M2" s="266"/>
      <c r="N2" s="266"/>
      <c r="O2" s="267"/>
    </row>
    <row r="3" spans="1:16">
      <c r="B3" s="61"/>
      <c r="C3" s="50"/>
      <c r="D3" s="50"/>
      <c r="E3" s="50"/>
      <c r="F3" s="50"/>
      <c r="G3" s="50"/>
      <c r="H3" s="50"/>
      <c r="I3" s="24"/>
      <c r="J3" s="24"/>
      <c r="K3" s="46"/>
      <c r="L3" s="46"/>
      <c r="M3" s="46"/>
    </row>
    <row r="4" spans="1:16" ht="24.95" customHeight="1">
      <c r="A4" s="273" t="s">
        <v>167</v>
      </c>
      <c r="B4" s="274"/>
      <c r="C4" s="274"/>
      <c r="D4" s="274"/>
      <c r="E4" s="274"/>
      <c r="F4" s="274"/>
      <c r="G4" s="274"/>
      <c r="H4" s="274"/>
      <c r="I4" s="274"/>
      <c r="J4" s="274"/>
      <c r="K4" s="274"/>
      <c r="L4" s="274"/>
      <c r="M4" s="274"/>
      <c r="N4" s="274"/>
      <c r="O4" s="275"/>
    </row>
    <row r="5" spans="1:16" ht="15" customHeight="1">
      <c r="A5" s="62"/>
      <c r="B5" s="51" t="s">
        <v>5</v>
      </c>
      <c r="C5" s="52"/>
      <c r="D5" s="52"/>
      <c r="E5" s="52"/>
      <c r="I5" s="201" t="s">
        <v>100</v>
      </c>
      <c r="J5" s="202" t="s">
        <v>101</v>
      </c>
      <c r="K5" s="302" t="s">
        <v>255</v>
      </c>
      <c r="L5" s="302"/>
      <c r="M5" s="302"/>
      <c r="N5" s="302"/>
      <c r="O5" s="302"/>
    </row>
    <row r="6" spans="1:16" ht="15.75">
      <c r="A6" s="63"/>
      <c r="B6" s="32" t="s">
        <v>259</v>
      </c>
      <c r="C6" s="53"/>
      <c r="D6" s="53"/>
      <c r="E6" s="53"/>
      <c r="F6" s="53"/>
      <c r="G6" s="53"/>
      <c r="H6" s="53"/>
      <c r="I6" s="31"/>
      <c r="J6" s="31"/>
      <c r="K6" s="47"/>
      <c r="L6" s="47"/>
      <c r="M6" s="47"/>
      <c r="N6" s="47"/>
      <c r="O6" s="47"/>
    </row>
    <row r="7" spans="1:16" ht="30" customHeight="1">
      <c r="A7" s="9" t="s">
        <v>260</v>
      </c>
      <c r="B7" s="42" t="s">
        <v>34</v>
      </c>
      <c r="C7" s="38"/>
      <c r="D7" s="38"/>
      <c r="E7" s="38"/>
      <c r="F7" s="38"/>
      <c r="G7" s="38"/>
      <c r="H7" s="38"/>
      <c r="I7" s="513"/>
      <c r="J7" s="514"/>
      <c r="K7" s="496"/>
      <c r="L7" s="497"/>
      <c r="M7" s="497"/>
      <c r="N7" s="497"/>
      <c r="O7" s="498"/>
      <c r="P7" s="146">
        <f>SUMPRODUCT(ISTEXT($I7)*1)</f>
        <v>0</v>
      </c>
    </row>
    <row r="8" spans="1:16" ht="30" customHeight="1">
      <c r="A8" s="9" t="s">
        <v>261</v>
      </c>
      <c r="B8" s="42" t="s">
        <v>256</v>
      </c>
      <c r="C8" s="38"/>
      <c r="D8" s="38"/>
      <c r="E8" s="38"/>
      <c r="F8" s="38"/>
      <c r="G8" s="38"/>
      <c r="H8" s="38"/>
      <c r="I8" s="513"/>
      <c r="J8" s="514"/>
      <c r="K8" s="496"/>
      <c r="L8" s="497"/>
      <c r="M8" s="497"/>
      <c r="N8" s="497"/>
      <c r="O8" s="498"/>
      <c r="P8" s="68">
        <f t="shared" ref="P8:P9" si="0">SUMPRODUCT(ISTEXT($I8)*1)</f>
        <v>0</v>
      </c>
    </row>
    <row r="9" spans="1:16" ht="30" customHeight="1">
      <c r="A9" s="9" t="s">
        <v>262</v>
      </c>
      <c r="B9" s="42" t="s">
        <v>284</v>
      </c>
      <c r="C9" s="38"/>
      <c r="D9" s="38"/>
      <c r="E9" s="38"/>
      <c r="F9" s="38"/>
      <c r="G9" s="38"/>
      <c r="H9" s="38"/>
      <c r="I9" s="513"/>
      <c r="J9" s="514"/>
      <c r="K9" s="496"/>
      <c r="L9" s="497"/>
      <c r="M9" s="497"/>
      <c r="N9" s="497"/>
      <c r="O9" s="498"/>
      <c r="P9" s="68">
        <f t="shared" si="0"/>
        <v>0</v>
      </c>
    </row>
    <row r="10" spans="1:16" ht="30" customHeight="1">
      <c r="A10" s="9" t="s">
        <v>263</v>
      </c>
      <c r="B10" s="42" t="s">
        <v>134</v>
      </c>
      <c r="C10" s="38"/>
      <c r="D10" s="38"/>
      <c r="E10" s="38"/>
      <c r="F10" s="38"/>
      <c r="G10" s="38"/>
      <c r="H10" s="38"/>
      <c r="I10" s="513"/>
      <c r="J10" s="514"/>
      <c r="K10" s="496"/>
      <c r="L10" s="497"/>
      <c r="M10" s="497"/>
      <c r="N10" s="497"/>
      <c r="O10" s="498"/>
      <c r="P10" s="68">
        <f t="shared" ref="P10:P72" si="1">SUMPRODUCT(ISTEXT(I10)*1)</f>
        <v>0</v>
      </c>
    </row>
    <row r="11" spans="1:16" ht="30" customHeight="1">
      <c r="A11" s="9" t="s">
        <v>264</v>
      </c>
      <c r="B11" s="42" t="s">
        <v>35</v>
      </c>
      <c r="C11" s="38"/>
      <c r="D11" s="38"/>
      <c r="E11" s="38"/>
      <c r="F11" s="38"/>
      <c r="G11" s="38"/>
      <c r="H11" s="38"/>
      <c r="I11" s="513"/>
      <c r="J11" s="514"/>
      <c r="K11" s="496"/>
      <c r="L11" s="497"/>
      <c r="M11" s="497"/>
      <c r="N11" s="497"/>
      <c r="O11" s="498"/>
      <c r="P11" s="68">
        <f t="shared" si="1"/>
        <v>0</v>
      </c>
    </row>
    <row r="12" spans="1:16" ht="30" customHeight="1">
      <c r="A12" s="9" t="s">
        <v>265</v>
      </c>
      <c r="B12" s="42" t="s">
        <v>36</v>
      </c>
      <c r="C12" s="38"/>
      <c r="D12" s="38"/>
      <c r="E12" s="38"/>
      <c r="F12" s="38"/>
      <c r="G12" s="38"/>
      <c r="H12" s="38"/>
      <c r="I12" s="513"/>
      <c r="J12" s="514"/>
      <c r="K12" s="496"/>
      <c r="L12" s="497"/>
      <c r="M12" s="497"/>
      <c r="N12" s="497"/>
      <c r="O12" s="498"/>
      <c r="P12" s="68">
        <f t="shared" si="1"/>
        <v>0</v>
      </c>
    </row>
    <row r="13" spans="1:16" ht="30" customHeight="1">
      <c r="A13" s="9" t="s">
        <v>266</v>
      </c>
      <c r="B13" s="42" t="s">
        <v>135</v>
      </c>
      <c r="C13" s="38"/>
      <c r="D13" s="38"/>
      <c r="E13" s="38"/>
      <c r="F13" s="38"/>
      <c r="G13" s="38"/>
      <c r="H13" s="38"/>
      <c r="I13" s="513"/>
      <c r="J13" s="514"/>
      <c r="K13" s="496"/>
      <c r="L13" s="497"/>
      <c r="M13" s="497"/>
      <c r="N13" s="497"/>
      <c r="O13" s="498"/>
      <c r="P13" s="68">
        <f t="shared" si="1"/>
        <v>0</v>
      </c>
    </row>
    <row r="14" spans="1:16" ht="30" customHeight="1">
      <c r="A14" s="9" t="s">
        <v>267</v>
      </c>
      <c r="B14" s="42" t="s">
        <v>74</v>
      </c>
      <c r="C14" s="38"/>
      <c r="D14" s="38"/>
      <c r="E14" s="38"/>
      <c r="F14" s="38"/>
      <c r="G14" s="38"/>
      <c r="H14" s="38"/>
      <c r="I14" s="513"/>
      <c r="J14" s="514"/>
      <c r="K14" s="496"/>
      <c r="L14" s="497"/>
      <c r="M14" s="497"/>
      <c r="N14" s="497"/>
      <c r="O14" s="498"/>
      <c r="P14" s="68">
        <f t="shared" si="1"/>
        <v>0</v>
      </c>
    </row>
    <row r="15" spans="1:16" ht="30" customHeight="1">
      <c r="A15" s="9" t="s">
        <v>268</v>
      </c>
      <c r="B15" s="42" t="s">
        <v>137</v>
      </c>
      <c r="C15" s="38"/>
      <c r="D15" s="38"/>
      <c r="E15" s="38"/>
      <c r="F15" s="38"/>
      <c r="G15" s="38"/>
      <c r="H15" s="38"/>
      <c r="I15" s="513"/>
      <c r="J15" s="514"/>
      <c r="K15" s="496"/>
      <c r="L15" s="497"/>
      <c r="M15" s="497"/>
      <c r="N15" s="497"/>
      <c r="O15" s="498"/>
      <c r="P15" s="68">
        <f t="shared" si="1"/>
        <v>0</v>
      </c>
    </row>
    <row r="16" spans="1:16" ht="30" customHeight="1">
      <c r="A16" s="9" t="s">
        <v>269</v>
      </c>
      <c r="B16" s="42" t="s">
        <v>136</v>
      </c>
      <c r="C16" s="38"/>
      <c r="D16" s="38"/>
      <c r="E16" s="38"/>
      <c r="F16" s="38"/>
      <c r="G16" s="38"/>
      <c r="H16" s="38"/>
      <c r="I16" s="513"/>
      <c r="J16" s="514"/>
      <c r="K16" s="496"/>
      <c r="L16" s="497"/>
      <c r="M16" s="497"/>
      <c r="N16" s="497"/>
      <c r="O16" s="498"/>
      <c r="P16" s="68">
        <f t="shared" si="1"/>
        <v>0</v>
      </c>
    </row>
    <row r="17" spans="1:16" ht="30" customHeight="1">
      <c r="A17" s="9" t="s">
        <v>270</v>
      </c>
      <c r="B17" s="42" t="s">
        <v>37</v>
      </c>
      <c r="C17" s="38"/>
      <c r="D17" s="38"/>
      <c r="E17" s="38"/>
      <c r="F17" s="38"/>
      <c r="G17" s="38"/>
      <c r="H17" s="38"/>
      <c r="I17" s="513"/>
      <c r="J17" s="514"/>
      <c r="K17" s="496"/>
      <c r="L17" s="497"/>
      <c r="M17" s="497"/>
      <c r="N17" s="497"/>
      <c r="O17" s="498"/>
      <c r="P17" s="68">
        <f t="shared" si="1"/>
        <v>0</v>
      </c>
    </row>
    <row r="18" spans="1:16" ht="30" customHeight="1">
      <c r="A18" s="9" t="s">
        <v>271</v>
      </c>
      <c r="B18" s="42" t="s">
        <v>38</v>
      </c>
      <c r="C18" s="38"/>
      <c r="D18" s="38"/>
      <c r="E18" s="38"/>
      <c r="F18" s="38"/>
      <c r="G18" s="38"/>
      <c r="H18" s="38"/>
      <c r="I18" s="513"/>
      <c r="J18" s="514"/>
      <c r="K18" s="496"/>
      <c r="L18" s="497"/>
      <c r="M18" s="497"/>
      <c r="N18" s="497"/>
      <c r="O18" s="498"/>
      <c r="P18" s="68">
        <f t="shared" si="1"/>
        <v>0</v>
      </c>
    </row>
    <row r="19" spans="1:16" ht="30" customHeight="1">
      <c r="A19" s="9" t="s">
        <v>272</v>
      </c>
      <c r="B19" s="42" t="s">
        <v>285</v>
      </c>
      <c r="C19" s="38"/>
      <c r="D19" s="38"/>
      <c r="E19" s="38"/>
      <c r="F19" s="38"/>
      <c r="G19" s="38"/>
      <c r="H19" s="38"/>
      <c r="I19" s="513"/>
      <c r="J19" s="514"/>
      <c r="K19" s="496"/>
      <c r="L19" s="497"/>
      <c r="M19" s="497"/>
      <c r="N19" s="497"/>
      <c r="O19" s="498"/>
      <c r="P19" s="68">
        <f t="shared" si="1"/>
        <v>0</v>
      </c>
    </row>
    <row r="20" spans="1:16" ht="30" customHeight="1">
      <c r="A20" s="9" t="s">
        <v>273</v>
      </c>
      <c r="B20" s="42" t="s">
        <v>39</v>
      </c>
      <c r="C20" s="38"/>
      <c r="D20" s="38"/>
      <c r="E20" s="38"/>
      <c r="F20" s="38"/>
      <c r="G20" s="38"/>
      <c r="H20" s="38"/>
      <c r="I20" s="513"/>
      <c r="J20" s="514"/>
      <c r="K20" s="496"/>
      <c r="L20" s="497"/>
      <c r="M20" s="497"/>
      <c r="N20" s="497"/>
      <c r="O20" s="498"/>
      <c r="P20" s="68">
        <f t="shared" si="1"/>
        <v>0</v>
      </c>
    </row>
    <row r="21" spans="1:16" ht="30" customHeight="1">
      <c r="A21" s="9" t="s">
        <v>274</v>
      </c>
      <c r="B21" s="42" t="s">
        <v>138</v>
      </c>
      <c r="C21" s="38"/>
      <c r="D21" s="38"/>
      <c r="E21" s="38"/>
      <c r="F21" s="38"/>
      <c r="G21" s="38"/>
      <c r="H21" s="38"/>
      <c r="I21" s="513"/>
      <c r="J21" s="514"/>
      <c r="K21" s="496"/>
      <c r="L21" s="497"/>
      <c r="M21" s="497"/>
      <c r="N21" s="497"/>
      <c r="O21" s="498"/>
      <c r="P21" s="68">
        <f t="shared" si="1"/>
        <v>0</v>
      </c>
    </row>
    <row r="22" spans="1:16" ht="30" customHeight="1">
      <c r="A22" s="9" t="s">
        <v>275</v>
      </c>
      <c r="B22" s="42" t="s">
        <v>139</v>
      </c>
      <c r="C22" s="38"/>
      <c r="D22" s="38"/>
      <c r="E22" s="38"/>
      <c r="F22" s="38"/>
      <c r="G22" s="38"/>
      <c r="H22" s="38"/>
      <c r="I22" s="513"/>
      <c r="J22" s="514"/>
      <c r="K22" s="496"/>
      <c r="L22" s="497"/>
      <c r="M22" s="497"/>
      <c r="N22" s="497"/>
      <c r="O22" s="498"/>
      <c r="P22" s="68">
        <f t="shared" si="1"/>
        <v>0</v>
      </c>
    </row>
    <row r="23" spans="1:16" ht="30" customHeight="1">
      <c r="A23" s="9" t="s">
        <v>276</v>
      </c>
      <c r="B23" s="42" t="s">
        <v>140</v>
      </c>
      <c r="C23" s="38"/>
      <c r="D23" s="38"/>
      <c r="E23" s="38"/>
      <c r="F23" s="38"/>
      <c r="G23" s="38"/>
      <c r="H23" s="38"/>
      <c r="I23" s="513"/>
      <c r="J23" s="514"/>
      <c r="K23" s="496"/>
      <c r="L23" s="497"/>
      <c r="M23" s="497"/>
      <c r="N23" s="497"/>
      <c r="O23" s="498"/>
      <c r="P23" s="68">
        <f t="shared" si="1"/>
        <v>0</v>
      </c>
    </row>
    <row r="24" spans="1:16" ht="30" customHeight="1">
      <c r="A24" s="9" t="s">
        <v>277</v>
      </c>
      <c r="B24" s="42" t="s">
        <v>141</v>
      </c>
      <c r="C24" s="38"/>
      <c r="D24" s="38"/>
      <c r="E24" s="38"/>
      <c r="F24" s="38"/>
      <c r="G24" s="38"/>
      <c r="H24" s="38"/>
      <c r="I24" s="513"/>
      <c r="J24" s="514"/>
      <c r="K24" s="496"/>
      <c r="L24" s="497"/>
      <c r="M24" s="497"/>
      <c r="N24" s="497"/>
      <c r="O24" s="498"/>
      <c r="P24" s="68">
        <f t="shared" si="1"/>
        <v>0</v>
      </c>
    </row>
    <row r="25" spans="1:16" ht="30" customHeight="1">
      <c r="A25" s="9" t="s">
        <v>278</v>
      </c>
      <c r="B25" s="42" t="s">
        <v>142</v>
      </c>
      <c r="C25" s="38"/>
      <c r="D25" s="38"/>
      <c r="E25" s="38"/>
      <c r="F25" s="38"/>
      <c r="G25" s="38"/>
      <c r="H25" s="38"/>
      <c r="I25" s="513"/>
      <c r="J25" s="514"/>
      <c r="K25" s="496"/>
      <c r="L25" s="497"/>
      <c r="M25" s="497"/>
      <c r="N25" s="497"/>
      <c r="O25" s="498"/>
      <c r="P25" s="68">
        <f t="shared" si="1"/>
        <v>0</v>
      </c>
    </row>
    <row r="26" spans="1:16" ht="30" customHeight="1">
      <c r="A26" s="9" t="s">
        <v>279</v>
      </c>
      <c r="B26" s="42" t="s">
        <v>286</v>
      </c>
      <c r="C26" s="38"/>
      <c r="D26" s="38"/>
      <c r="E26" s="38"/>
      <c r="F26" s="38"/>
      <c r="G26" s="38"/>
      <c r="H26" s="38"/>
      <c r="I26" s="513"/>
      <c r="J26" s="514"/>
      <c r="K26" s="496"/>
      <c r="L26" s="497"/>
      <c r="M26" s="497"/>
      <c r="N26" s="497"/>
      <c r="O26" s="498"/>
      <c r="P26" s="68">
        <f t="shared" si="1"/>
        <v>0</v>
      </c>
    </row>
    <row r="27" spans="1:16" ht="30" customHeight="1">
      <c r="A27" s="9" t="s">
        <v>280</v>
      </c>
      <c r="B27" s="42" t="s">
        <v>147</v>
      </c>
      <c r="C27" s="38"/>
      <c r="D27" s="38"/>
      <c r="E27" s="38"/>
      <c r="F27" s="38"/>
      <c r="G27" s="38"/>
      <c r="H27" s="38"/>
      <c r="I27" s="513"/>
      <c r="J27" s="514"/>
      <c r="K27" s="496"/>
      <c r="L27" s="497"/>
      <c r="M27" s="497"/>
      <c r="N27" s="497"/>
      <c r="O27" s="498"/>
      <c r="P27" s="68">
        <f t="shared" si="1"/>
        <v>0</v>
      </c>
    </row>
    <row r="28" spans="1:16" ht="30" customHeight="1">
      <c r="A28" s="9" t="s">
        <v>281</v>
      </c>
      <c r="B28" s="42" t="s">
        <v>126</v>
      </c>
      <c r="C28" s="38"/>
      <c r="D28" s="38"/>
      <c r="E28" s="38"/>
      <c r="F28" s="38"/>
      <c r="G28" s="38"/>
      <c r="H28" s="38"/>
      <c r="I28" s="513"/>
      <c r="J28" s="514"/>
      <c r="K28" s="496"/>
      <c r="L28" s="497"/>
      <c r="M28" s="497"/>
      <c r="N28" s="497"/>
      <c r="O28" s="498"/>
      <c r="P28" s="68">
        <f t="shared" si="1"/>
        <v>0</v>
      </c>
    </row>
    <row r="29" spans="1:16" ht="30" customHeight="1">
      <c r="A29" s="9" t="s">
        <v>282</v>
      </c>
      <c r="B29" s="42" t="s">
        <v>143</v>
      </c>
      <c r="C29" s="38"/>
      <c r="D29" s="38"/>
      <c r="E29" s="38"/>
      <c r="F29" s="38"/>
      <c r="G29" s="38"/>
      <c r="H29" s="38"/>
      <c r="I29" s="513"/>
      <c r="J29" s="514"/>
      <c r="K29" s="496"/>
      <c r="L29" s="497"/>
      <c r="M29" s="497"/>
      <c r="N29" s="497"/>
      <c r="O29" s="498"/>
      <c r="P29" s="68">
        <f t="shared" si="1"/>
        <v>0</v>
      </c>
    </row>
    <row r="30" spans="1:16" ht="30" customHeight="1">
      <c r="A30" s="9" t="s">
        <v>283</v>
      </c>
      <c r="B30" s="148" t="s">
        <v>144</v>
      </c>
      <c r="C30" s="44"/>
      <c r="D30" s="44"/>
      <c r="E30" s="44"/>
      <c r="F30" s="44"/>
      <c r="G30" s="44"/>
      <c r="H30" s="44"/>
      <c r="I30" s="513"/>
      <c r="J30" s="514"/>
      <c r="K30" s="496"/>
      <c r="L30" s="497"/>
      <c r="M30" s="497"/>
      <c r="N30" s="497"/>
      <c r="O30" s="498"/>
      <c r="P30" s="68">
        <f t="shared" si="1"/>
        <v>0</v>
      </c>
    </row>
    <row r="31" spans="1:16" ht="15" customHeight="1">
      <c r="A31" s="62"/>
      <c r="B31" s="51" t="s">
        <v>145</v>
      </c>
      <c r="C31" s="52"/>
      <c r="D31" s="52"/>
      <c r="E31" s="52"/>
      <c r="P31" s="68"/>
    </row>
    <row r="32" spans="1:16" ht="16.5" customHeight="1">
      <c r="A32" s="63"/>
      <c r="B32" s="30" t="s">
        <v>146</v>
      </c>
      <c r="C32" s="32"/>
      <c r="D32" s="32"/>
      <c r="E32" s="32"/>
      <c r="F32" s="32"/>
      <c r="G32" s="32"/>
      <c r="H32" s="32"/>
      <c r="I32" s="57" t="s">
        <v>100</v>
      </c>
      <c r="J32" s="57" t="s">
        <v>101</v>
      </c>
      <c r="K32" s="303" t="s">
        <v>255</v>
      </c>
      <c r="L32" s="303"/>
      <c r="M32" s="303"/>
      <c r="N32" s="303"/>
      <c r="O32" s="303"/>
      <c r="P32" s="68"/>
    </row>
    <row r="33" spans="1:16" ht="30" customHeight="1">
      <c r="A33" s="9" t="s">
        <v>283</v>
      </c>
      <c r="B33" s="42" t="s">
        <v>54</v>
      </c>
      <c r="C33" s="38"/>
      <c r="D33" s="38"/>
      <c r="E33" s="38"/>
      <c r="F33" s="38"/>
      <c r="G33" s="38"/>
      <c r="H33" s="38"/>
      <c r="I33" s="515"/>
      <c r="J33" s="516"/>
      <c r="K33" s="517"/>
      <c r="L33" s="518"/>
      <c r="M33" s="518"/>
      <c r="N33" s="518"/>
      <c r="O33" s="519"/>
      <c r="P33" s="68">
        <f t="shared" si="1"/>
        <v>0</v>
      </c>
    </row>
    <row r="34" spans="1:16" ht="30" customHeight="1">
      <c r="A34" s="9" t="s">
        <v>296</v>
      </c>
      <c r="B34" s="42" t="s">
        <v>55</v>
      </c>
      <c r="C34" s="38"/>
      <c r="D34" s="38"/>
      <c r="E34" s="38"/>
      <c r="F34" s="38"/>
      <c r="G34" s="38"/>
      <c r="H34" s="38"/>
      <c r="I34" s="515"/>
      <c r="J34" s="516"/>
      <c r="K34" s="496"/>
      <c r="L34" s="497"/>
      <c r="M34" s="497"/>
      <c r="N34" s="497"/>
      <c r="O34" s="498"/>
      <c r="P34" s="68">
        <f t="shared" si="1"/>
        <v>0</v>
      </c>
    </row>
    <row r="35" spans="1:16" ht="30" customHeight="1">
      <c r="A35" s="9" t="s">
        <v>297</v>
      </c>
      <c r="B35" s="42" t="s">
        <v>257</v>
      </c>
      <c r="C35" s="38"/>
      <c r="D35" s="38"/>
      <c r="E35" s="38"/>
      <c r="F35" s="38"/>
      <c r="G35" s="38"/>
      <c r="H35" s="38"/>
      <c r="I35" s="515"/>
      <c r="J35" s="516"/>
      <c r="K35" s="496"/>
      <c r="L35" s="497"/>
      <c r="M35" s="497"/>
      <c r="N35" s="497"/>
      <c r="O35" s="498"/>
      <c r="P35" s="68">
        <f t="shared" si="1"/>
        <v>0</v>
      </c>
    </row>
    <row r="36" spans="1:16" ht="30" customHeight="1">
      <c r="A36" s="9" t="s">
        <v>298</v>
      </c>
      <c r="B36" s="42" t="s">
        <v>148</v>
      </c>
      <c r="C36" s="38"/>
      <c r="D36" s="38"/>
      <c r="E36" s="38"/>
      <c r="F36" s="38"/>
      <c r="G36" s="38"/>
      <c r="H36" s="38"/>
      <c r="I36" s="515"/>
      <c r="J36" s="516"/>
      <c r="K36" s="496"/>
      <c r="L36" s="497"/>
      <c r="M36" s="497"/>
      <c r="N36" s="497"/>
      <c r="O36" s="498"/>
      <c r="P36" s="68">
        <f t="shared" si="1"/>
        <v>0</v>
      </c>
    </row>
    <row r="37" spans="1:16" ht="30" customHeight="1">
      <c r="A37" s="9" t="s">
        <v>299</v>
      </c>
      <c r="B37" s="42" t="s">
        <v>56</v>
      </c>
      <c r="C37" s="38"/>
      <c r="D37" s="38"/>
      <c r="E37" s="38"/>
      <c r="F37" s="38"/>
      <c r="G37" s="38"/>
      <c r="H37" s="38"/>
      <c r="I37" s="515"/>
      <c r="J37" s="516"/>
      <c r="K37" s="496"/>
      <c r="L37" s="497"/>
      <c r="M37" s="497"/>
      <c r="N37" s="497"/>
      <c r="O37" s="498"/>
      <c r="P37" s="68">
        <f t="shared" si="1"/>
        <v>0</v>
      </c>
    </row>
    <row r="38" spans="1:16" ht="30" customHeight="1">
      <c r="A38" s="9" t="s">
        <v>300</v>
      </c>
      <c r="B38" s="42" t="s">
        <v>57</v>
      </c>
      <c r="C38" s="38"/>
      <c r="D38" s="38"/>
      <c r="E38" s="38"/>
      <c r="F38" s="38"/>
      <c r="G38" s="38"/>
      <c r="H38" s="38"/>
      <c r="I38" s="515"/>
      <c r="J38" s="516"/>
      <c r="K38" s="496"/>
      <c r="L38" s="497"/>
      <c r="M38" s="497"/>
      <c r="N38" s="497"/>
      <c r="O38" s="498"/>
      <c r="P38" s="68">
        <f t="shared" si="1"/>
        <v>0</v>
      </c>
    </row>
    <row r="39" spans="1:16" ht="30" customHeight="1">
      <c r="A39" s="9" t="s">
        <v>301</v>
      </c>
      <c r="B39" s="42" t="s">
        <v>348</v>
      </c>
      <c r="C39" s="38"/>
      <c r="D39" s="38"/>
      <c r="E39" s="38"/>
      <c r="F39" s="38"/>
      <c r="G39" s="38"/>
      <c r="H39" s="38"/>
      <c r="I39" s="515"/>
      <c r="J39" s="516"/>
      <c r="K39" s="496"/>
      <c r="L39" s="497"/>
      <c r="M39" s="497"/>
      <c r="N39" s="497"/>
      <c r="O39" s="498"/>
      <c r="P39" s="68">
        <f t="shared" si="1"/>
        <v>0</v>
      </c>
    </row>
    <row r="40" spans="1:16" ht="30" customHeight="1">
      <c r="A40" s="9" t="s">
        <v>302</v>
      </c>
      <c r="B40" s="42" t="s">
        <v>347</v>
      </c>
      <c r="C40" s="38"/>
      <c r="D40" s="38"/>
      <c r="E40" s="38"/>
      <c r="F40" s="38"/>
      <c r="G40" s="38"/>
      <c r="H40" s="38"/>
      <c r="I40" s="515"/>
      <c r="J40" s="516"/>
      <c r="K40" s="496"/>
      <c r="L40" s="497"/>
      <c r="M40" s="497"/>
      <c r="N40" s="497"/>
      <c r="O40" s="498"/>
      <c r="P40" s="68">
        <f t="shared" si="1"/>
        <v>0</v>
      </c>
    </row>
    <row r="41" spans="1:16" ht="30" customHeight="1">
      <c r="A41" s="9" t="s">
        <v>303</v>
      </c>
      <c r="B41" s="42" t="s">
        <v>287</v>
      </c>
      <c r="C41" s="38"/>
      <c r="D41" s="38"/>
      <c r="E41" s="38"/>
      <c r="F41" s="38"/>
      <c r="G41" s="38"/>
      <c r="H41" s="38"/>
      <c r="I41" s="515"/>
      <c r="J41" s="516"/>
      <c r="K41" s="496"/>
      <c r="L41" s="497"/>
      <c r="M41" s="497"/>
      <c r="N41" s="497"/>
      <c r="O41" s="498"/>
      <c r="P41" s="68">
        <f t="shared" si="1"/>
        <v>0</v>
      </c>
    </row>
    <row r="42" spans="1:16" ht="30" customHeight="1">
      <c r="A42" s="9" t="s">
        <v>304</v>
      </c>
      <c r="B42" s="42" t="s">
        <v>149</v>
      </c>
      <c r="C42" s="38"/>
      <c r="D42" s="38"/>
      <c r="E42" s="38"/>
      <c r="F42" s="38"/>
      <c r="G42" s="38"/>
      <c r="H42" s="38"/>
      <c r="I42" s="515"/>
      <c r="J42" s="516"/>
      <c r="K42" s="496"/>
      <c r="L42" s="497"/>
      <c r="M42" s="497"/>
      <c r="N42" s="497"/>
      <c r="O42" s="498"/>
      <c r="P42" s="68">
        <f t="shared" si="1"/>
        <v>0</v>
      </c>
    </row>
    <row r="43" spans="1:16" ht="30" customHeight="1">
      <c r="A43" s="9" t="s">
        <v>305</v>
      </c>
      <c r="B43" s="42" t="s">
        <v>150</v>
      </c>
      <c r="C43" s="38"/>
      <c r="D43" s="38"/>
      <c r="E43" s="38"/>
      <c r="F43" s="38"/>
      <c r="G43" s="38"/>
      <c r="H43" s="38"/>
      <c r="I43" s="515"/>
      <c r="J43" s="516"/>
      <c r="K43" s="496"/>
      <c r="L43" s="497"/>
      <c r="M43" s="497"/>
      <c r="N43" s="497"/>
      <c r="O43" s="498"/>
      <c r="P43" s="68">
        <f t="shared" si="1"/>
        <v>0</v>
      </c>
    </row>
    <row r="44" spans="1:16" ht="30" customHeight="1">
      <c r="A44" s="9" t="s">
        <v>306</v>
      </c>
      <c r="B44" s="42" t="s">
        <v>151</v>
      </c>
      <c r="C44" s="38"/>
      <c r="D44" s="38"/>
      <c r="E44" s="38"/>
      <c r="F44" s="38"/>
      <c r="G44" s="38"/>
      <c r="H44" s="38"/>
      <c r="I44" s="515"/>
      <c r="J44" s="516"/>
      <c r="K44" s="496"/>
      <c r="L44" s="497"/>
      <c r="M44" s="497"/>
      <c r="N44" s="497"/>
      <c r="O44" s="498"/>
      <c r="P44" s="68">
        <f t="shared" si="1"/>
        <v>0</v>
      </c>
    </row>
    <row r="45" spans="1:16" ht="17.100000000000001" customHeight="1">
      <c r="A45" s="63"/>
      <c r="B45" s="30" t="s">
        <v>15</v>
      </c>
      <c r="C45" s="32"/>
      <c r="D45" s="32"/>
      <c r="E45" s="32"/>
      <c r="F45" s="32"/>
      <c r="G45" s="32"/>
      <c r="H45" s="32"/>
      <c r="I45" s="31"/>
      <c r="J45" s="31"/>
      <c r="K45" s="48"/>
      <c r="L45" s="48"/>
      <c r="M45" s="48"/>
      <c r="N45" s="49"/>
      <c r="O45" s="49"/>
      <c r="P45" s="68"/>
    </row>
    <row r="46" spans="1:16" ht="30" customHeight="1">
      <c r="A46" s="9" t="s">
        <v>307</v>
      </c>
      <c r="B46" s="42" t="s">
        <v>58</v>
      </c>
      <c r="C46" s="38"/>
      <c r="D46" s="38"/>
      <c r="E46" s="38"/>
      <c r="F46" s="38"/>
      <c r="G46" s="38"/>
      <c r="H46" s="38"/>
      <c r="I46" s="515"/>
      <c r="J46" s="516"/>
      <c r="K46" s="496"/>
      <c r="L46" s="497"/>
      <c r="M46" s="497"/>
      <c r="N46" s="497"/>
      <c r="O46" s="498"/>
      <c r="P46" s="68">
        <f t="shared" si="1"/>
        <v>0</v>
      </c>
    </row>
    <row r="47" spans="1:16" ht="30" customHeight="1">
      <c r="A47" s="9" t="s">
        <v>308</v>
      </c>
      <c r="B47" s="42" t="s">
        <v>59</v>
      </c>
      <c r="C47" s="38"/>
      <c r="D47" s="38"/>
      <c r="E47" s="38"/>
      <c r="F47" s="38"/>
      <c r="G47" s="38"/>
      <c r="H47" s="38"/>
      <c r="I47" s="515"/>
      <c r="J47" s="516"/>
      <c r="K47" s="496"/>
      <c r="L47" s="497"/>
      <c r="M47" s="497"/>
      <c r="N47" s="497"/>
      <c r="O47" s="498"/>
      <c r="P47" s="68">
        <f t="shared" si="1"/>
        <v>0</v>
      </c>
    </row>
    <row r="48" spans="1:16" ht="30" customHeight="1">
      <c r="A48" s="9" t="s">
        <v>309</v>
      </c>
      <c r="B48" s="42" t="s">
        <v>60</v>
      </c>
      <c r="C48" s="38"/>
      <c r="D48" s="38"/>
      <c r="E48" s="38"/>
      <c r="F48" s="38"/>
      <c r="G48" s="38"/>
      <c r="H48" s="38"/>
      <c r="I48" s="515"/>
      <c r="J48" s="516"/>
      <c r="K48" s="496"/>
      <c r="L48" s="497"/>
      <c r="M48" s="497"/>
      <c r="N48" s="497"/>
      <c r="O48" s="498"/>
      <c r="P48" s="68">
        <f t="shared" si="1"/>
        <v>0</v>
      </c>
    </row>
    <row r="49" spans="1:16" ht="30" customHeight="1">
      <c r="A49" s="9" t="s">
        <v>310</v>
      </c>
      <c r="B49" s="42" t="s">
        <v>61</v>
      </c>
      <c r="C49" s="38"/>
      <c r="D49" s="38"/>
      <c r="E49" s="38"/>
      <c r="F49" s="38"/>
      <c r="G49" s="38"/>
      <c r="H49" s="38"/>
      <c r="I49" s="515"/>
      <c r="J49" s="516"/>
      <c r="K49" s="496"/>
      <c r="L49" s="497"/>
      <c r="M49" s="497"/>
      <c r="N49" s="497"/>
      <c r="O49" s="498"/>
      <c r="P49" s="68">
        <f t="shared" si="1"/>
        <v>0</v>
      </c>
    </row>
    <row r="50" spans="1:16" ht="30" customHeight="1">
      <c r="A50" s="9" t="s">
        <v>311</v>
      </c>
      <c r="B50" s="42" t="s">
        <v>288</v>
      </c>
      <c r="C50" s="38"/>
      <c r="D50" s="38"/>
      <c r="E50" s="38"/>
      <c r="F50" s="38"/>
      <c r="G50" s="38"/>
      <c r="H50" s="38"/>
      <c r="I50" s="515"/>
      <c r="J50" s="516"/>
      <c r="K50" s="496"/>
      <c r="L50" s="497"/>
      <c r="M50" s="497"/>
      <c r="N50" s="497"/>
      <c r="O50" s="498"/>
      <c r="P50" s="68">
        <f t="shared" si="1"/>
        <v>0</v>
      </c>
    </row>
    <row r="51" spans="1:16" ht="17.100000000000001" customHeight="1">
      <c r="A51" s="63"/>
      <c r="B51" s="30" t="s">
        <v>289</v>
      </c>
      <c r="C51" s="32"/>
      <c r="D51" s="32"/>
      <c r="E51" s="32"/>
      <c r="F51" s="32"/>
      <c r="G51" s="32"/>
      <c r="H51" s="32"/>
      <c r="I51" s="31"/>
      <c r="J51" s="31"/>
      <c r="K51" s="48"/>
      <c r="L51" s="48"/>
      <c r="M51" s="48"/>
      <c r="N51" s="49"/>
      <c r="O51" s="49"/>
      <c r="P51" s="68"/>
    </row>
    <row r="52" spans="1:16" ht="30" customHeight="1">
      <c r="A52" s="9" t="s">
        <v>312</v>
      </c>
      <c r="B52" s="151" t="s">
        <v>152</v>
      </c>
      <c r="C52" s="38"/>
      <c r="D52" s="38"/>
      <c r="E52" s="38"/>
      <c r="F52" s="38"/>
      <c r="G52" s="38"/>
      <c r="H52" s="38"/>
      <c r="I52" s="515"/>
      <c r="J52" s="516"/>
      <c r="K52" s="496"/>
      <c r="L52" s="497"/>
      <c r="M52" s="497"/>
      <c r="N52" s="497"/>
      <c r="O52" s="498"/>
      <c r="P52" s="68">
        <f t="shared" si="1"/>
        <v>0</v>
      </c>
    </row>
    <row r="53" spans="1:16" ht="30" customHeight="1">
      <c r="A53" s="9" t="s">
        <v>313</v>
      </c>
      <c r="B53" s="38" t="s">
        <v>149</v>
      </c>
      <c r="C53" s="38"/>
      <c r="D53" s="38"/>
      <c r="E53" s="38"/>
      <c r="F53" s="38"/>
      <c r="G53" s="38"/>
      <c r="H53" s="38"/>
      <c r="I53" s="515"/>
      <c r="J53" s="516"/>
      <c r="K53" s="496"/>
      <c r="L53" s="497"/>
      <c r="M53" s="497"/>
      <c r="N53" s="497"/>
      <c r="O53" s="498"/>
      <c r="P53" s="68">
        <f t="shared" si="1"/>
        <v>0</v>
      </c>
    </row>
    <row r="54" spans="1:16" ht="30" customHeight="1">
      <c r="A54" s="9" t="s">
        <v>314</v>
      </c>
      <c r="B54" s="38" t="s">
        <v>153</v>
      </c>
      <c r="C54" s="38"/>
      <c r="D54" s="38"/>
      <c r="E54" s="38"/>
      <c r="F54" s="38"/>
      <c r="G54" s="38"/>
      <c r="H54" s="38"/>
      <c r="I54" s="515"/>
      <c r="J54" s="516"/>
      <c r="K54" s="496"/>
      <c r="L54" s="497"/>
      <c r="M54" s="497"/>
      <c r="N54" s="497"/>
      <c r="O54" s="498"/>
      <c r="P54" s="68">
        <f t="shared" si="1"/>
        <v>0</v>
      </c>
    </row>
    <row r="55" spans="1:16" ht="30" customHeight="1">
      <c r="A55" s="9" t="s">
        <v>315</v>
      </c>
      <c r="B55" s="151" t="s">
        <v>154</v>
      </c>
      <c r="C55" s="38"/>
      <c r="D55" s="38"/>
      <c r="E55" s="38"/>
      <c r="F55" s="38"/>
      <c r="G55" s="38"/>
      <c r="H55" s="38"/>
      <c r="I55" s="515"/>
      <c r="J55" s="516"/>
      <c r="K55" s="496"/>
      <c r="L55" s="497"/>
      <c r="M55" s="497"/>
      <c r="N55" s="497"/>
      <c r="O55" s="498"/>
      <c r="P55" s="68">
        <f t="shared" si="1"/>
        <v>0</v>
      </c>
    </row>
    <row r="56" spans="1:16" ht="30" customHeight="1">
      <c r="A56" s="9" t="s">
        <v>316</v>
      </c>
      <c r="B56" s="42" t="s">
        <v>62</v>
      </c>
      <c r="C56" s="38"/>
      <c r="D56" s="38"/>
      <c r="E56" s="38"/>
      <c r="F56" s="38"/>
      <c r="G56" s="38"/>
      <c r="H56" s="38"/>
      <c r="I56" s="515"/>
      <c r="J56" s="516"/>
      <c r="K56" s="496"/>
      <c r="L56" s="497"/>
      <c r="M56" s="497"/>
      <c r="N56" s="497"/>
      <c r="O56" s="498"/>
      <c r="P56" s="68">
        <f t="shared" si="1"/>
        <v>0</v>
      </c>
    </row>
    <row r="57" spans="1:16" ht="30" customHeight="1">
      <c r="A57" s="9" t="s">
        <v>317</v>
      </c>
      <c r="B57" s="268" t="s">
        <v>63</v>
      </c>
      <c r="C57" s="268"/>
      <c r="D57" s="268"/>
      <c r="E57" s="268"/>
      <c r="F57" s="268"/>
      <c r="G57" s="268"/>
      <c r="H57" s="269"/>
      <c r="I57" s="515"/>
      <c r="J57" s="516"/>
      <c r="K57" s="496"/>
      <c r="L57" s="497"/>
      <c r="M57" s="497"/>
      <c r="N57" s="497"/>
      <c r="O57" s="498"/>
      <c r="P57" s="68">
        <f t="shared" si="1"/>
        <v>0</v>
      </c>
    </row>
    <row r="58" spans="1:16" ht="30" customHeight="1">
      <c r="A58" s="9" t="s">
        <v>318</v>
      </c>
      <c r="B58" s="38" t="s">
        <v>149</v>
      </c>
      <c r="C58" s="38"/>
      <c r="D58" s="38"/>
      <c r="E58" s="38"/>
      <c r="F58" s="38"/>
      <c r="G58" s="38"/>
      <c r="H58" s="38"/>
      <c r="I58" s="515"/>
      <c r="J58" s="516"/>
      <c r="K58" s="496"/>
      <c r="L58" s="497"/>
      <c r="M58" s="497"/>
      <c r="N58" s="497"/>
      <c r="O58" s="498"/>
      <c r="P58" s="68">
        <f t="shared" si="1"/>
        <v>0</v>
      </c>
    </row>
    <row r="59" spans="1:16" ht="30" customHeight="1">
      <c r="A59" s="9" t="s">
        <v>319</v>
      </c>
      <c r="B59" s="38" t="s">
        <v>150</v>
      </c>
      <c r="C59" s="39"/>
      <c r="D59" s="38"/>
      <c r="E59" s="38"/>
      <c r="F59" s="38"/>
      <c r="G59" s="38"/>
      <c r="H59" s="38"/>
      <c r="I59" s="515"/>
      <c r="J59" s="516"/>
      <c r="K59" s="496"/>
      <c r="L59" s="497"/>
      <c r="M59" s="497"/>
      <c r="N59" s="497"/>
      <c r="O59" s="498"/>
      <c r="P59" s="68">
        <f t="shared" si="1"/>
        <v>0</v>
      </c>
    </row>
    <row r="60" spans="1:16" ht="17.100000000000001" customHeight="1">
      <c r="A60" s="63"/>
      <c r="B60" s="30" t="s">
        <v>155</v>
      </c>
      <c r="C60" s="32"/>
      <c r="D60" s="32"/>
      <c r="E60" s="32"/>
      <c r="F60" s="32"/>
      <c r="G60" s="32"/>
      <c r="H60" s="32"/>
      <c r="I60" s="31"/>
      <c r="J60" s="31"/>
      <c r="K60" s="48"/>
      <c r="L60" s="48"/>
      <c r="M60" s="48"/>
      <c r="N60" s="49"/>
      <c r="O60" s="49"/>
      <c r="P60" s="68"/>
    </row>
    <row r="61" spans="1:16" ht="17.100000000000001" customHeight="1">
      <c r="A61" s="63"/>
      <c r="B61" s="203" t="s">
        <v>64</v>
      </c>
      <c r="C61" s="54"/>
      <c r="D61" s="55"/>
      <c r="E61" s="55"/>
      <c r="F61" s="55"/>
      <c r="G61" s="55"/>
      <c r="H61" s="55"/>
      <c r="I61" s="58"/>
      <c r="J61" s="58"/>
      <c r="K61" s="49"/>
      <c r="L61" s="49"/>
      <c r="M61" s="49"/>
      <c r="N61" s="49"/>
      <c r="O61" s="49"/>
      <c r="P61" s="68"/>
    </row>
    <row r="62" spans="1:16" ht="30" customHeight="1">
      <c r="A62" s="9" t="s">
        <v>320</v>
      </c>
      <c r="B62" s="42" t="s">
        <v>290</v>
      </c>
      <c r="C62" s="38"/>
      <c r="D62" s="38"/>
      <c r="E62" s="38"/>
      <c r="F62" s="38"/>
      <c r="G62" s="38"/>
      <c r="H62" s="38"/>
      <c r="I62" s="515"/>
      <c r="J62" s="516"/>
      <c r="K62" s="496"/>
      <c r="L62" s="497"/>
      <c r="M62" s="497"/>
      <c r="N62" s="497"/>
      <c r="O62" s="498"/>
      <c r="P62" s="68">
        <f t="shared" si="1"/>
        <v>0</v>
      </c>
    </row>
    <row r="63" spans="1:16" ht="30" customHeight="1">
      <c r="A63" s="9" t="s">
        <v>321</v>
      </c>
      <c r="B63" s="42" t="s">
        <v>291</v>
      </c>
      <c r="C63" s="38"/>
      <c r="D63" s="38"/>
      <c r="E63" s="38"/>
      <c r="F63" s="38"/>
      <c r="G63" s="38"/>
      <c r="H63" s="38"/>
      <c r="I63" s="515"/>
      <c r="J63" s="516"/>
      <c r="K63" s="496"/>
      <c r="L63" s="497"/>
      <c r="M63" s="497"/>
      <c r="N63" s="497"/>
      <c r="O63" s="498"/>
      <c r="P63" s="68">
        <f t="shared" si="1"/>
        <v>0</v>
      </c>
    </row>
    <row r="64" spans="1:16" ht="30" customHeight="1">
      <c r="A64" s="9" t="s">
        <v>322</v>
      </c>
      <c r="B64" s="42" t="s">
        <v>292</v>
      </c>
      <c r="C64" s="38"/>
      <c r="D64" s="38"/>
      <c r="E64" s="38"/>
      <c r="F64" s="38"/>
      <c r="G64" s="38"/>
      <c r="H64" s="38"/>
      <c r="I64" s="515"/>
      <c r="J64" s="516"/>
      <c r="K64" s="496"/>
      <c r="L64" s="497"/>
      <c r="M64" s="497"/>
      <c r="N64" s="497"/>
      <c r="O64" s="498"/>
      <c r="P64" s="68">
        <f t="shared" si="1"/>
        <v>0</v>
      </c>
    </row>
    <row r="65" spans="1:16" ht="30" customHeight="1">
      <c r="A65" s="9" t="s">
        <v>323</v>
      </c>
      <c r="B65" s="42" t="s">
        <v>65</v>
      </c>
      <c r="C65" s="38"/>
      <c r="D65" s="38"/>
      <c r="E65" s="38"/>
      <c r="F65" s="38"/>
      <c r="G65" s="38"/>
      <c r="H65" s="38"/>
      <c r="I65" s="515"/>
      <c r="J65" s="516"/>
      <c r="K65" s="496"/>
      <c r="L65" s="497"/>
      <c r="M65" s="497"/>
      <c r="N65" s="497"/>
      <c r="O65" s="498"/>
      <c r="P65" s="68">
        <f t="shared" si="1"/>
        <v>0</v>
      </c>
    </row>
    <row r="66" spans="1:16" ht="30" customHeight="1">
      <c r="A66" s="9" t="s">
        <v>324</v>
      </c>
      <c r="B66" s="42" t="s">
        <v>66</v>
      </c>
      <c r="C66" s="38"/>
      <c r="D66" s="38"/>
      <c r="E66" s="38"/>
      <c r="F66" s="38"/>
      <c r="G66" s="38"/>
      <c r="H66" s="38"/>
      <c r="I66" s="515"/>
      <c r="J66" s="516"/>
      <c r="K66" s="496"/>
      <c r="L66" s="497"/>
      <c r="M66" s="497"/>
      <c r="N66" s="497"/>
      <c r="O66" s="498"/>
      <c r="P66" s="68">
        <f t="shared" si="1"/>
        <v>0</v>
      </c>
    </row>
    <row r="67" spans="1:16" ht="30" customHeight="1">
      <c r="A67" s="9" t="s">
        <v>325</v>
      </c>
      <c r="B67" s="42" t="s">
        <v>905</v>
      </c>
      <c r="C67" s="38"/>
      <c r="D67" s="38"/>
      <c r="E67" s="38"/>
      <c r="F67" s="38"/>
      <c r="G67" s="38"/>
      <c r="H67" s="38"/>
      <c r="I67" s="515"/>
      <c r="J67" s="516"/>
      <c r="K67" s="496"/>
      <c r="L67" s="497"/>
      <c r="M67" s="497"/>
      <c r="N67" s="497"/>
      <c r="O67" s="498"/>
      <c r="P67" s="68">
        <f t="shared" si="1"/>
        <v>0</v>
      </c>
    </row>
    <row r="68" spans="1:16" ht="17.100000000000001" customHeight="1">
      <c r="A68" s="63"/>
      <c r="B68" s="30" t="s">
        <v>293</v>
      </c>
      <c r="C68" s="32"/>
      <c r="D68" s="32"/>
      <c r="E68" s="32"/>
      <c r="F68" s="32"/>
      <c r="G68" s="32"/>
      <c r="H68" s="32"/>
      <c r="I68" s="31"/>
      <c r="J68" s="31"/>
      <c r="K68" s="48"/>
      <c r="L68" s="48"/>
      <c r="M68" s="48"/>
      <c r="N68" s="49"/>
      <c r="O68" s="49"/>
      <c r="P68" s="68"/>
    </row>
    <row r="69" spans="1:16" ht="17.100000000000001" customHeight="1">
      <c r="A69" s="63"/>
      <c r="B69" s="203" t="s">
        <v>156</v>
      </c>
      <c r="C69" s="54"/>
      <c r="D69" s="55"/>
      <c r="E69" s="55"/>
      <c r="F69" s="55"/>
      <c r="G69" s="55"/>
      <c r="H69" s="55"/>
      <c r="I69" s="58"/>
      <c r="J69" s="58"/>
      <c r="K69" s="49"/>
      <c r="L69" s="49"/>
      <c r="M69" s="49"/>
      <c r="N69" s="49"/>
      <c r="O69" s="49"/>
      <c r="P69" s="68"/>
    </row>
    <row r="70" spans="1:16" ht="30" customHeight="1">
      <c r="A70" s="9" t="s">
        <v>326</v>
      </c>
      <c r="B70" s="42" t="s">
        <v>343</v>
      </c>
      <c r="C70" s="38"/>
      <c r="D70" s="38"/>
      <c r="E70" s="38"/>
      <c r="F70" s="38"/>
      <c r="G70" s="38"/>
      <c r="H70" s="38"/>
      <c r="I70" s="515"/>
      <c r="J70" s="516"/>
      <c r="K70" s="496"/>
      <c r="L70" s="497"/>
      <c r="M70" s="497"/>
      <c r="N70" s="497"/>
      <c r="O70" s="498"/>
      <c r="P70" s="68">
        <f t="shared" si="1"/>
        <v>0</v>
      </c>
    </row>
    <row r="71" spans="1:16" ht="30" customHeight="1">
      <c r="A71" s="9" t="s">
        <v>327</v>
      </c>
      <c r="B71" s="42" t="s">
        <v>344</v>
      </c>
      <c r="C71" s="38"/>
      <c r="D71" s="38"/>
      <c r="E71" s="38"/>
      <c r="F71" s="38"/>
      <c r="G71" s="38"/>
      <c r="H71" s="38"/>
      <c r="I71" s="515"/>
      <c r="J71" s="516"/>
      <c r="K71" s="496"/>
      <c r="L71" s="497"/>
      <c r="M71" s="497"/>
      <c r="N71" s="497"/>
      <c r="O71" s="498"/>
      <c r="P71" s="68">
        <f t="shared" si="1"/>
        <v>0</v>
      </c>
    </row>
    <row r="72" spans="1:16" ht="30" customHeight="1">
      <c r="A72" s="9" t="s">
        <v>328</v>
      </c>
      <c r="B72" s="42" t="s">
        <v>346</v>
      </c>
      <c r="C72" s="38"/>
      <c r="D72" s="38"/>
      <c r="E72" s="38"/>
      <c r="F72" s="38"/>
      <c r="G72" s="38"/>
      <c r="H72" s="38"/>
      <c r="I72" s="515"/>
      <c r="J72" s="516"/>
      <c r="K72" s="496"/>
      <c r="L72" s="497"/>
      <c r="M72" s="497"/>
      <c r="N72" s="497"/>
      <c r="O72" s="498"/>
      <c r="P72" s="68">
        <f t="shared" si="1"/>
        <v>0</v>
      </c>
    </row>
    <row r="73" spans="1:16" ht="30" customHeight="1">
      <c r="A73" s="9" t="s">
        <v>329</v>
      </c>
      <c r="B73" s="42" t="s">
        <v>345</v>
      </c>
      <c r="C73" s="38"/>
      <c r="D73" s="38"/>
      <c r="E73" s="38"/>
      <c r="F73" s="38"/>
      <c r="G73" s="38"/>
      <c r="H73" s="38"/>
      <c r="I73" s="515"/>
      <c r="J73" s="516"/>
      <c r="K73" s="496"/>
      <c r="L73" s="497"/>
      <c r="M73" s="497"/>
      <c r="N73" s="497"/>
      <c r="O73" s="498"/>
      <c r="P73" s="68">
        <f t="shared" ref="P73:P87" si="2">SUMPRODUCT(ISTEXT(I73)*1)</f>
        <v>0</v>
      </c>
    </row>
    <row r="74" spans="1:16" ht="30" customHeight="1">
      <c r="A74" s="9" t="s">
        <v>330</v>
      </c>
      <c r="B74" s="42" t="s">
        <v>898</v>
      </c>
      <c r="C74" s="38"/>
      <c r="D74" s="38"/>
      <c r="E74" s="38"/>
      <c r="F74" s="38"/>
      <c r="G74" s="38"/>
      <c r="H74" s="38"/>
      <c r="I74" s="515"/>
      <c r="J74" s="516"/>
      <c r="K74" s="496"/>
      <c r="L74" s="497"/>
      <c r="M74" s="497"/>
      <c r="N74" s="497"/>
      <c r="O74" s="498"/>
      <c r="P74" s="68">
        <f t="shared" si="2"/>
        <v>0</v>
      </c>
    </row>
    <row r="75" spans="1:16" ht="30" customHeight="1">
      <c r="A75" s="9" t="s">
        <v>331</v>
      </c>
      <c r="B75" s="164" t="s">
        <v>157</v>
      </c>
      <c r="C75" s="38"/>
      <c r="D75" s="38"/>
      <c r="E75" s="38"/>
      <c r="F75" s="38"/>
      <c r="G75" s="38"/>
      <c r="H75" s="38"/>
      <c r="I75" s="515"/>
      <c r="J75" s="516"/>
      <c r="K75" s="496"/>
      <c r="L75" s="497"/>
      <c r="M75" s="497"/>
      <c r="N75" s="497"/>
      <c r="O75" s="498"/>
      <c r="P75" s="68">
        <f t="shared" si="2"/>
        <v>0</v>
      </c>
    </row>
    <row r="76" spans="1:16" ht="17.100000000000001" customHeight="1">
      <c r="A76" s="63"/>
      <c r="B76" s="30" t="s">
        <v>158</v>
      </c>
      <c r="C76" s="55"/>
      <c r="D76" s="55"/>
      <c r="E76" s="55"/>
      <c r="F76" s="55"/>
      <c r="G76" s="55"/>
      <c r="H76" s="55"/>
      <c r="I76" s="58"/>
      <c r="J76" s="58"/>
      <c r="K76" s="49"/>
      <c r="L76" s="49"/>
      <c r="M76" s="49"/>
      <c r="N76" s="49"/>
      <c r="O76" s="49"/>
      <c r="P76" s="68"/>
    </row>
    <row r="77" spans="1:16" ht="17.100000000000001" customHeight="1">
      <c r="A77" s="63"/>
      <c r="B77" s="203" t="s">
        <v>159</v>
      </c>
      <c r="C77" s="55"/>
      <c r="D77" s="55"/>
      <c r="E77" s="55"/>
      <c r="F77" s="55"/>
      <c r="G77" s="55"/>
      <c r="H77" s="55"/>
      <c r="I77" s="58"/>
      <c r="J77" s="58"/>
      <c r="K77" s="49"/>
      <c r="L77" s="49"/>
      <c r="M77" s="49"/>
      <c r="N77" s="49"/>
      <c r="O77" s="49"/>
      <c r="P77" s="68"/>
    </row>
    <row r="78" spans="1:16" ht="30" customHeight="1">
      <c r="A78" s="9" t="s">
        <v>332</v>
      </c>
      <c r="B78" s="164" t="s">
        <v>160</v>
      </c>
      <c r="C78" s="38"/>
      <c r="D78" s="38"/>
      <c r="E78" s="38"/>
      <c r="F78" s="38"/>
      <c r="G78" s="38"/>
      <c r="H78" s="38"/>
      <c r="I78" s="515"/>
      <c r="J78" s="516"/>
      <c r="K78" s="496"/>
      <c r="L78" s="497"/>
      <c r="M78" s="497"/>
      <c r="N78" s="497"/>
      <c r="O78" s="498"/>
      <c r="P78" s="68">
        <f t="shared" si="2"/>
        <v>0</v>
      </c>
    </row>
    <row r="79" spans="1:16" ht="30" customHeight="1">
      <c r="A79" s="9" t="s">
        <v>333</v>
      </c>
      <c r="B79" s="164" t="s">
        <v>161</v>
      </c>
      <c r="C79" s="38"/>
      <c r="D79" s="38"/>
      <c r="E79" s="38"/>
      <c r="F79" s="38"/>
      <c r="G79" s="38"/>
      <c r="H79" s="38"/>
      <c r="I79" s="515"/>
      <c r="J79" s="516"/>
      <c r="K79" s="496"/>
      <c r="L79" s="497"/>
      <c r="M79" s="497"/>
      <c r="N79" s="497"/>
      <c r="O79" s="498"/>
      <c r="P79" s="68">
        <f t="shared" si="2"/>
        <v>0</v>
      </c>
    </row>
    <row r="80" spans="1:16" ht="30" customHeight="1">
      <c r="A80" s="9" t="s">
        <v>334</v>
      </c>
      <c r="B80" s="164" t="s">
        <v>162</v>
      </c>
      <c r="C80" s="38"/>
      <c r="D80" s="38"/>
      <c r="E80" s="38"/>
      <c r="F80" s="38"/>
      <c r="G80" s="38"/>
      <c r="H80" s="38"/>
      <c r="I80" s="515"/>
      <c r="J80" s="516"/>
      <c r="K80" s="496"/>
      <c r="L80" s="497"/>
      <c r="M80" s="497"/>
      <c r="N80" s="497"/>
      <c r="O80" s="498"/>
      <c r="P80" s="68">
        <f t="shared" si="2"/>
        <v>0</v>
      </c>
    </row>
    <row r="81" spans="1:16" ht="30" customHeight="1">
      <c r="A81" s="9" t="s">
        <v>335</v>
      </c>
      <c r="B81" s="164" t="s">
        <v>294</v>
      </c>
      <c r="C81" s="38"/>
      <c r="D81" s="38"/>
      <c r="E81" s="38"/>
      <c r="F81" s="38"/>
      <c r="G81" s="38"/>
      <c r="H81" s="38"/>
      <c r="I81" s="515"/>
      <c r="J81" s="516"/>
      <c r="K81" s="496"/>
      <c r="L81" s="497"/>
      <c r="M81" s="497"/>
      <c r="N81" s="497"/>
      <c r="O81" s="498"/>
      <c r="P81" s="68">
        <f t="shared" si="2"/>
        <v>0</v>
      </c>
    </row>
    <row r="82" spans="1:16" ht="30" customHeight="1">
      <c r="A82" s="9" t="s">
        <v>336</v>
      </c>
      <c r="B82" s="164" t="s">
        <v>163</v>
      </c>
      <c r="C82" s="38"/>
      <c r="D82" s="38"/>
      <c r="E82" s="38"/>
      <c r="F82" s="38"/>
      <c r="G82" s="38"/>
      <c r="H82" s="38"/>
      <c r="I82" s="515"/>
      <c r="J82" s="516"/>
      <c r="K82" s="496"/>
      <c r="L82" s="497"/>
      <c r="M82" s="497"/>
      <c r="N82" s="497"/>
      <c r="O82" s="498"/>
      <c r="P82" s="68">
        <f t="shared" si="2"/>
        <v>0</v>
      </c>
    </row>
    <row r="83" spans="1:16" ht="30" customHeight="1">
      <c r="A83" s="9" t="s">
        <v>337</v>
      </c>
      <c r="B83" s="164" t="s">
        <v>164</v>
      </c>
      <c r="C83" s="38"/>
      <c r="D83" s="38"/>
      <c r="E83" s="38"/>
      <c r="F83" s="38"/>
      <c r="G83" s="38"/>
      <c r="H83" s="38"/>
      <c r="I83" s="515"/>
      <c r="J83" s="516"/>
      <c r="K83" s="496"/>
      <c r="L83" s="497"/>
      <c r="M83" s="497"/>
      <c r="N83" s="497"/>
      <c r="O83" s="498"/>
      <c r="P83" s="68">
        <f t="shared" si="2"/>
        <v>0</v>
      </c>
    </row>
    <row r="84" spans="1:16" ht="30" customHeight="1">
      <c r="A84" s="9" t="s">
        <v>338</v>
      </c>
      <c r="B84" s="164" t="s">
        <v>165</v>
      </c>
      <c r="C84" s="38"/>
      <c r="D84" s="38"/>
      <c r="E84" s="38"/>
      <c r="F84" s="38"/>
      <c r="G84" s="38"/>
      <c r="H84" s="38"/>
      <c r="I84" s="515"/>
      <c r="J84" s="516"/>
      <c r="K84" s="496"/>
      <c r="L84" s="497"/>
      <c r="M84" s="497"/>
      <c r="N84" s="497"/>
      <c r="O84" s="498"/>
      <c r="P84" s="68">
        <f t="shared" si="2"/>
        <v>0</v>
      </c>
    </row>
    <row r="85" spans="1:16" ht="30" customHeight="1">
      <c r="A85" s="9" t="s">
        <v>339</v>
      </c>
      <c r="B85" s="204" t="s">
        <v>166</v>
      </c>
      <c r="C85" s="38"/>
      <c r="D85" s="38"/>
      <c r="E85" s="38"/>
      <c r="F85" s="38"/>
      <c r="G85" s="38"/>
      <c r="H85" s="38"/>
      <c r="I85" s="515"/>
      <c r="J85" s="516"/>
      <c r="K85" s="496"/>
      <c r="L85" s="497"/>
      <c r="M85" s="497"/>
      <c r="N85" s="497"/>
      <c r="O85" s="498"/>
      <c r="P85" s="68">
        <f t="shared" si="2"/>
        <v>0</v>
      </c>
    </row>
    <row r="86" spans="1:16" ht="30" customHeight="1">
      <c r="A86" s="9" t="s">
        <v>340</v>
      </c>
      <c r="B86" s="164" t="s">
        <v>342</v>
      </c>
      <c r="C86" s="38"/>
      <c r="D86" s="38"/>
      <c r="E86" s="38"/>
      <c r="F86" s="38"/>
      <c r="G86" s="38"/>
      <c r="H86" s="38"/>
      <c r="I86" s="515"/>
      <c r="J86" s="516"/>
      <c r="K86" s="496"/>
      <c r="L86" s="497"/>
      <c r="M86" s="497"/>
      <c r="N86" s="497"/>
      <c r="O86" s="498"/>
      <c r="P86" s="68">
        <f t="shared" si="2"/>
        <v>0</v>
      </c>
    </row>
    <row r="87" spans="1:16" ht="30" customHeight="1">
      <c r="A87" s="9" t="s">
        <v>341</v>
      </c>
      <c r="B87" s="164" t="s">
        <v>295</v>
      </c>
      <c r="C87" s="38"/>
      <c r="D87" s="38"/>
      <c r="E87" s="38"/>
      <c r="F87" s="38"/>
      <c r="G87" s="38"/>
      <c r="H87" s="38"/>
      <c r="I87" s="515"/>
      <c r="J87" s="516"/>
      <c r="K87" s="496"/>
      <c r="L87" s="497"/>
      <c r="M87" s="497"/>
      <c r="N87" s="497"/>
      <c r="O87" s="498"/>
      <c r="P87" s="68">
        <f t="shared" si="2"/>
        <v>0</v>
      </c>
    </row>
    <row r="88" spans="1:16">
      <c r="B88" s="56"/>
    </row>
    <row r="89" spans="1:16" ht="16.5">
      <c r="F89" s="65" t="s">
        <v>103</v>
      </c>
      <c r="G89" s="65"/>
      <c r="H89" s="66">
        <f>P91</f>
        <v>0</v>
      </c>
      <c r="I89" s="66"/>
      <c r="P89" s="70">
        <f>SUM(P7:P88)</f>
        <v>0</v>
      </c>
    </row>
    <row r="91" spans="1:16">
      <c r="P91" s="69">
        <f>P89/70</f>
        <v>0</v>
      </c>
    </row>
  </sheetData>
  <sheetProtection algorithmName="SHA-512" hashValue="rJefztL45jB17jxG7kZgB852gSm4RcsKc9NOmxf68jE/cUoFk0HHhp33Y86SXzCvqui9fF0FZN4bABQTuDnxzw==" saltValue="r8MyB6wxuvgqeIQU5fvpvQ==" spinCount="100000" sheet="1" objects="1" scenarios="1" selectLockedCells="1"/>
  <mergeCells count="77">
    <mergeCell ref="B57:H57"/>
    <mergeCell ref="K75:O75"/>
    <mergeCell ref="K78:O78"/>
    <mergeCell ref="K79:O79"/>
    <mergeCell ref="K80:O80"/>
    <mergeCell ref="K81:O81"/>
    <mergeCell ref="K87:O87"/>
    <mergeCell ref="K82:O82"/>
    <mergeCell ref="K83:O83"/>
    <mergeCell ref="K84:O84"/>
    <mergeCell ref="K85:O85"/>
    <mergeCell ref="K86:O86"/>
    <mergeCell ref="K74:O74"/>
    <mergeCell ref="K63:O63"/>
    <mergeCell ref="K64:O64"/>
    <mergeCell ref="K65:O65"/>
    <mergeCell ref="K66:O66"/>
    <mergeCell ref="K67:O67"/>
    <mergeCell ref="K70:O70"/>
    <mergeCell ref="K71:O71"/>
    <mergeCell ref="K72:O72"/>
    <mergeCell ref="K73:O73"/>
    <mergeCell ref="K56:O56"/>
    <mergeCell ref="K57:O57"/>
    <mergeCell ref="K58:O58"/>
    <mergeCell ref="K59:O59"/>
    <mergeCell ref="K62:O62"/>
    <mergeCell ref="K50:O50"/>
    <mergeCell ref="K52:O52"/>
    <mergeCell ref="K53:O53"/>
    <mergeCell ref="K54:O54"/>
    <mergeCell ref="K55:O55"/>
    <mergeCell ref="K44:O44"/>
    <mergeCell ref="K46:O46"/>
    <mergeCell ref="K47:O47"/>
    <mergeCell ref="K48:O48"/>
    <mergeCell ref="K49:O49"/>
    <mergeCell ref="K39:O39"/>
    <mergeCell ref="K40:O40"/>
    <mergeCell ref="K41:O41"/>
    <mergeCell ref="K42:O42"/>
    <mergeCell ref="K43:O43"/>
    <mergeCell ref="K34:O34"/>
    <mergeCell ref="K35:O35"/>
    <mergeCell ref="K36:O36"/>
    <mergeCell ref="K37:O37"/>
    <mergeCell ref="K38:O38"/>
    <mergeCell ref="K29:O29"/>
    <mergeCell ref="K30:O30"/>
    <mergeCell ref="K33:O33"/>
    <mergeCell ref="K32:O32"/>
    <mergeCell ref="K24:O24"/>
    <mergeCell ref="K25:O25"/>
    <mergeCell ref="K26:O26"/>
    <mergeCell ref="K27:O27"/>
    <mergeCell ref="K28:O28"/>
    <mergeCell ref="K19:O19"/>
    <mergeCell ref="K20:O20"/>
    <mergeCell ref="K21:O21"/>
    <mergeCell ref="K22:O22"/>
    <mergeCell ref="K23:O23"/>
    <mergeCell ref="A1:B1"/>
    <mergeCell ref="K7:O7"/>
    <mergeCell ref="K8:O8"/>
    <mergeCell ref="K5:O5"/>
    <mergeCell ref="K18:O18"/>
    <mergeCell ref="A2:O2"/>
    <mergeCell ref="K14:O14"/>
    <mergeCell ref="K15:O15"/>
    <mergeCell ref="K16:O16"/>
    <mergeCell ref="K17:O17"/>
    <mergeCell ref="A4:O4"/>
    <mergeCell ref="K9:O9"/>
    <mergeCell ref="K10:O10"/>
    <mergeCell ref="K11:O11"/>
    <mergeCell ref="K12:O12"/>
    <mergeCell ref="K13:O13"/>
  </mergeCells>
  <phoneticPr fontId="37" type="noConversion"/>
  <pageMargins left="0.25" right="0.25" top="0.75" bottom="0.75" header="0.3" footer="0.3"/>
  <pageSetup paperSize="9" scale="90" orientation="landscape" r:id="rId1"/>
  <headerFooter>
    <oddHeader>&amp;C&amp;14&amp;K3333CCTraining School Care</oddHeader>
    <oddFooter xml:space="preserve">&amp;R&amp;K3333CC  www.trainingschoolcare.fr   &amp;K01+000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FC816-077B-4D30-900B-0C28114DA1EA}">
  <dimension ref="A1:O100"/>
  <sheetViews>
    <sheetView topLeftCell="A76" zoomScaleNormal="100" workbookViewId="0">
      <selection activeCell="K92" sqref="K92:N92"/>
    </sheetView>
  </sheetViews>
  <sheetFormatPr baseColWidth="10" defaultRowHeight="15"/>
  <cols>
    <col min="1" max="1" width="4.28515625" style="2" customWidth="1"/>
    <col min="9" max="10" width="5.7109375" style="1" customWidth="1"/>
    <col min="15" max="15" width="11.42578125" style="67"/>
  </cols>
  <sheetData>
    <row r="1" spans="1:15">
      <c r="B1" s="24"/>
      <c r="C1" s="24"/>
      <c r="D1" s="24"/>
      <c r="E1" s="24"/>
      <c r="F1" s="24"/>
      <c r="G1" s="24"/>
      <c r="H1" s="24"/>
      <c r="I1" s="24"/>
      <c r="J1" s="24"/>
    </row>
    <row r="2" spans="1:15" ht="39.950000000000003" customHeight="1">
      <c r="B2" s="264"/>
      <c r="C2" s="264"/>
      <c r="D2" s="9"/>
      <c r="E2" s="9"/>
      <c r="F2" s="9"/>
      <c r="G2" s="9"/>
      <c r="H2" s="61" t="s">
        <v>258</v>
      </c>
      <c r="I2" s="45"/>
      <c r="J2" s="45"/>
      <c r="K2" s="45"/>
      <c r="L2" s="67"/>
    </row>
    <row r="3" spans="1:15" ht="18.75">
      <c r="A3" s="265" t="s">
        <v>4</v>
      </c>
      <c r="B3" s="266"/>
      <c r="C3" s="266"/>
      <c r="D3" s="266"/>
      <c r="E3" s="266"/>
      <c r="F3" s="266"/>
      <c r="G3" s="266"/>
      <c r="H3" s="266"/>
      <c r="I3" s="266"/>
      <c r="J3" s="266"/>
      <c r="K3" s="266"/>
      <c r="L3" s="266"/>
      <c r="M3" s="266"/>
      <c r="N3" s="267"/>
    </row>
    <row r="4" spans="1:15">
      <c r="B4" s="9"/>
      <c r="C4" s="61"/>
      <c r="D4" s="50"/>
      <c r="E4" s="50"/>
      <c r="F4" s="50"/>
      <c r="G4" s="50"/>
      <c r="H4" s="50"/>
      <c r="I4" s="46"/>
      <c r="J4" s="46"/>
      <c r="K4" s="46"/>
      <c r="L4" s="45"/>
      <c r="M4" s="45"/>
      <c r="N4" s="67"/>
    </row>
    <row r="5" spans="1:15" ht="15" customHeight="1">
      <c r="A5" s="165"/>
      <c r="B5" s="37" t="s">
        <v>168</v>
      </c>
      <c r="C5" s="36"/>
      <c r="D5" s="36"/>
      <c r="E5" s="36"/>
      <c r="F5" s="10"/>
      <c r="G5" s="10"/>
      <c r="H5" s="10"/>
      <c r="I5" s="59" t="s">
        <v>100</v>
      </c>
      <c r="J5" s="60" t="s">
        <v>101</v>
      </c>
      <c r="K5" s="270" t="s">
        <v>255</v>
      </c>
      <c r="L5" s="271"/>
      <c r="M5" s="271"/>
      <c r="N5" s="272"/>
    </row>
    <row r="6" spans="1:15" ht="15.75" customHeight="1">
      <c r="A6" s="166"/>
      <c r="B6" s="105" t="s">
        <v>706</v>
      </c>
      <c r="C6" s="168"/>
      <c r="D6" s="168"/>
      <c r="E6" s="168"/>
      <c r="F6" s="168"/>
      <c r="G6" s="168"/>
      <c r="H6" s="168"/>
      <c r="I6" s="169"/>
      <c r="J6" s="169"/>
      <c r="K6" s="166"/>
      <c r="L6" s="166"/>
      <c r="M6" s="166"/>
      <c r="N6" s="166"/>
    </row>
    <row r="7" spans="1:15" s="3" customFormat="1" ht="15.75">
      <c r="A7" s="27"/>
      <c r="B7" s="170" t="s">
        <v>171</v>
      </c>
      <c r="C7" s="171"/>
      <c r="D7" s="171"/>
      <c r="E7" s="171"/>
      <c r="F7" s="171"/>
      <c r="G7" s="171"/>
      <c r="H7" s="171"/>
      <c r="I7" s="172"/>
      <c r="J7" s="172"/>
      <c r="K7" s="27"/>
      <c r="L7" s="27"/>
      <c r="M7" s="27"/>
      <c r="N7" s="27"/>
      <c r="O7" s="67"/>
    </row>
    <row r="8" spans="1:15" s="9" customFormat="1" ht="30" customHeight="1">
      <c r="A8" s="150" t="s">
        <v>350</v>
      </c>
      <c r="B8" s="42" t="s">
        <v>707</v>
      </c>
      <c r="C8" s="42"/>
      <c r="D8" s="42"/>
      <c r="E8" s="42"/>
      <c r="F8" s="42"/>
      <c r="G8" s="42"/>
      <c r="H8" s="42"/>
      <c r="I8" s="358"/>
      <c r="J8" s="520"/>
      <c r="K8" s="521"/>
      <c r="L8" s="522"/>
      <c r="M8" s="522"/>
      <c r="N8" s="523"/>
      <c r="O8" s="68">
        <f>SUMPRODUCT(ISTEXT($I8)*1)</f>
        <v>0</v>
      </c>
    </row>
    <row r="9" spans="1:15" s="9" customFormat="1" ht="30" customHeight="1">
      <c r="A9" s="150" t="s">
        <v>351</v>
      </c>
      <c r="B9" s="42" t="s">
        <v>172</v>
      </c>
      <c r="C9" s="42"/>
      <c r="D9" s="42"/>
      <c r="E9" s="42"/>
      <c r="F9" s="42"/>
      <c r="G9" s="42"/>
      <c r="H9" s="42"/>
      <c r="I9" s="358"/>
      <c r="J9" s="520"/>
      <c r="K9" s="521"/>
      <c r="L9" s="522"/>
      <c r="M9" s="522"/>
      <c r="N9" s="523"/>
      <c r="O9" s="68">
        <f t="shared" ref="O9:O74" si="0">SUMPRODUCT(ISTEXT($I9)*1)</f>
        <v>0</v>
      </c>
    </row>
    <row r="10" spans="1:15" s="9" customFormat="1" ht="30" customHeight="1">
      <c r="A10" s="150" t="s">
        <v>352</v>
      </c>
      <c r="B10" s="42" t="s">
        <v>708</v>
      </c>
      <c r="C10" s="42"/>
      <c r="D10" s="42"/>
      <c r="E10" s="42"/>
      <c r="F10" s="42"/>
      <c r="G10" s="42"/>
      <c r="H10" s="42"/>
      <c r="I10" s="358"/>
      <c r="J10" s="520"/>
      <c r="K10" s="521"/>
      <c r="L10" s="522"/>
      <c r="M10" s="522"/>
      <c r="N10" s="523"/>
      <c r="O10" s="68">
        <f t="shared" si="0"/>
        <v>0</v>
      </c>
    </row>
    <row r="11" spans="1:15" s="9" customFormat="1" ht="30" customHeight="1">
      <c r="A11" s="150" t="s">
        <v>353</v>
      </c>
      <c r="B11" s="42" t="s">
        <v>709</v>
      </c>
      <c r="C11" s="42"/>
      <c r="D11" s="42"/>
      <c r="E11" s="42"/>
      <c r="F11" s="42"/>
      <c r="G11" s="42"/>
      <c r="H11" s="42"/>
      <c r="I11" s="358"/>
      <c r="J11" s="520"/>
      <c r="K11" s="521"/>
      <c r="L11" s="522"/>
      <c r="M11" s="522"/>
      <c r="N11" s="523"/>
      <c r="O11" s="68">
        <f t="shared" si="0"/>
        <v>0</v>
      </c>
    </row>
    <row r="12" spans="1:15" s="9" customFormat="1" ht="30" customHeight="1">
      <c r="A12" s="150" t="s">
        <v>354</v>
      </c>
      <c r="B12" s="42" t="s">
        <v>169</v>
      </c>
      <c r="C12" s="42"/>
      <c r="D12" s="42"/>
      <c r="E12" s="42"/>
      <c r="F12" s="42"/>
      <c r="G12" s="42"/>
      <c r="H12" s="42"/>
      <c r="I12" s="358"/>
      <c r="J12" s="520"/>
      <c r="K12" s="521"/>
      <c r="L12" s="522"/>
      <c r="M12" s="522"/>
      <c r="N12" s="523"/>
      <c r="O12" s="68">
        <f t="shared" si="0"/>
        <v>0</v>
      </c>
    </row>
    <row r="13" spans="1:15" s="9" customFormat="1" ht="30" customHeight="1">
      <c r="A13" s="150" t="s">
        <v>355</v>
      </c>
      <c r="B13" s="42" t="s">
        <v>170</v>
      </c>
      <c r="C13" s="42"/>
      <c r="D13" s="42"/>
      <c r="E13" s="42"/>
      <c r="F13" s="42"/>
      <c r="G13" s="42"/>
      <c r="H13" s="42"/>
      <c r="I13" s="358"/>
      <c r="J13" s="520"/>
      <c r="K13" s="521"/>
      <c r="L13" s="522"/>
      <c r="M13" s="522"/>
      <c r="N13" s="523"/>
      <c r="O13" s="68">
        <f t="shared" si="0"/>
        <v>0</v>
      </c>
    </row>
    <row r="14" spans="1:15" s="3" customFormat="1" ht="15.75" customHeight="1">
      <c r="A14" s="27"/>
      <c r="B14" s="304" t="s">
        <v>710</v>
      </c>
      <c r="C14" s="304"/>
      <c r="D14" s="304"/>
      <c r="E14" s="304"/>
      <c r="F14" s="304"/>
      <c r="G14" s="304"/>
      <c r="H14" s="304"/>
      <c r="I14" s="304"/>
      <c r="J14" s="304"/>
      <c r="K14" s="304"/>
      <c r="L14" s="304"/>
      <c r="M14" s="304"/>
      <c r="N14" s="304"/>
      <c r="O14" s="68"/>
    </row>
    <row r="15" spans="1:15" s="9" customFormat="1" ht="30" customHeight="1">
      <c r="A15" s="150" t="s">
        <v>356</v>
      </c>
      <c r="B15" s="42" t="s">
        <v>711</v>
      </c>
      <c r="C15" s="42"/>
      <c r="D15" s="42"/>
      <c r="E15" s="38"/>
      <c r="F15" s="38"/>
      <c r="G15" s="38"/>
      <c r="H15" s="38"/>
      <c r="I15" s="358"/>
      <c r="J15" s="520"/>
      <c r="K15" s="521"/>
      <c r="L15" s="522"/>
      <c r="M15" s="522"/>
      <c r="N15" s="523"/>
      <c r="O15" s="68">
        <f t="shared" si="0"/>
        <v>0</v>
      </c>
    </row>
    <row r="16" spans="1:15" s="9" customFormat="1" ht="30" customHeight="1">
      <c r="A16" s="150" t="s">
        <v>357</v>
      </c>
      <c r="B16" s="42" t="s">
        <v>173</v>
      </c>
      <c r="C16" s="42"/>
      <c r="D16" s="42"/>
      <c r="E16" s="38"/>
      <c r="F16" s="38"/>
      <c r="G16" s="38"/>
      <c r="H16" s="38"/>
      <c r="I16" s="358"/>
      <c r="J16" s="520"/>
      <c r="K16" s="521"/>
      <c r="L16" s="522"/>
      <c r="M16" s="522"/>
      <c r="N16" s="523"/>
      <c r="O16" s="68">
        <f t="shared" si="0"/>
        <v>0</v>
      </c>
    </row>
    <row r="17" spans="1:15" s="9" customFormat="1" ht="30" customHeight="1">
      <c r="A17" s="150" t="s">
        <v>358</v>
      </c>
      <c r="B17" s="42" t="s">
        <v>174</v>
      </c>
      <c r="C17" s="42"/>
      <c r="D17" s="42"/>
      <c r="E17" s="38"/>
      <c r="F17" s="38"/>
      <c r="G17" s="38"/>
      <c r="H17" s="38"/>
      <c r="I17" s="358"/>
      <c r="J17" s="520"/>
      <c r="K17" s="521"/>
      <c r="L17" s="522"/>
      <c r="M17" s="522"/>
      <c r="N17" s="523"/>
      <c r="O17" s="68">
        <f t="shared" si="0"/>
        <v>0</v>
      </c>
    </row>
    <row r="18" spans="1:15" s="9" customFormat="1" ht="30" customHeight="1">
      <c r="A18" s="150" t="s">
        <v>359</v>
      </c>
      <c r="B18" s="42" t="s">
        <v>712</v>
      </c>
      <c r="C18" s="38"/>
      <c r="D18" s="38"/>
      <c r="E18" s="38"/>
      <c r="F18" s="38"/>
      <c r="G18" s="38"/>
      <c r="H18" s="38"/>
      <c r="I18" s="358"/>
      <c r="J18" s="520"/>
      <c r="K18" s="521"/>
      <c r="L18" s="522"/>
      <c r="M18" s="522"/>
      <c r="N18" s="523"/>
      <c r="O18" s="68">
        <f t="shared" si="0"/>
        <v>0</v>
      </c>
    </row>
    <row r="19" spans="1:15" ht="15" customHeight="1">
      <c r="A19" s="165"/>
      <c r="B19" s="37" t="s">
        <v>713</v>
      </c>
      <c r="C19" s="36"/>
      <c r="D19" s="36"/>
      <c r="E19" s="36"/>
      <c r="F19" s="10"/>
      <c r="G19" s="10"/>
      <c r="H19" s="10"/>
      <c r="O19" s="68"/>
    </row>
    <row r="20" spans="1:15" s="3" customFormat="1" ht="16.5">
      <c r="A20" s="27"/>
      <c r="B20" s="103" t="s">
        <v>714</v>
      </c>
      <c r="C20" s="34"/>
      <c r="D20" s="34"/>
      <c r="E20" s="34"/>
      <c r="F20" s="34"/>
      <c r="G20" s="34"/>
      <c r="H20" s="34"/>
      <c r="I20" s="40"/>
      <c r="J20" s="40"/>
      <c r="K20" s="173"/>
      <c r="L20" s="173"/>
      <c r="M20" s="173"/>
      <c r="N20" s="174"/>
      <c r="O20" s="68"/>
    </row>
    <row r="21" spans="1:15" s="9" customFormat="1" ht="30" customHeight="1">
      <c r="A21" s="150" t="s">
        <v>360</v>
      </c>
      <c r="B21" s="44" t="s">
        <v>715</v>
      </c>
      <c r="C21" s="44"/>
      <c r="D21" s="44"/>
      <c r="E21" s="44"/>
      <c r="F21" s="44"/>
      <c r="G21" s="44"/>
      <c r="H21" s="44"/>
      <c r="I21" s="356"/>
      <c r="J21" s="524"/>
      <c r="K21" s="521"/>
      <c r="L21" s="522"/>
      <c r="M21" s="522"/>
      <c r="N21" s="523"/>
      <c r="O21" s="68">
        <f t="shared" si="0"/>
        <v>0</v>
      </c>
    </row>
    <row r="22" spans="1:15" s="9" customFormat="1" ht="30" customHeight="1">
      <c r="A22" s="150" t="s">
        <v>361</v>
      </c>
      <c r="B22" s="38" t="s">
        <v>907</v>
      </c>
      <c r="C22" s="38"/>
      <c r="D22" s="38"/>
      <c r="E22" s="38"/>
      <c r="F22" s="38"/>
      <c r="G22" s="38"/>
      <c r="H22" s="38"/>
      <c r="I22" s="358"/>
      <c r="J22" s="520"/>
      <c r="K22" s="521"/>
      <c r="L22" s="522"/>
      <c r="M22" s="522"/>
      <c r="N22" s="523"/>
      <c r="O22" s="68">
        <f t="shared" si="0"/>
        <v>0</v>
      </c>
    </row>
    <row r="23" spans="1:15" s="9" customFormat="1" ht="30" customHeight="1">
      <c r="A23" s="150" t="s">
        <v>362</v>
      </c>
      <c r="B23" s="38" t="s">
        <v>716</v>
      </c>
      <c r="C23" s="38"/>
      <c r="D23" s="38"/>
      <c r="E23" s="38"/>
      <c r="F23" s="38"/>
      <c r="G23" s="38"/>
      <c r="H23" s="38"/>
      <c r="I23" s="358"/>
      <c r="J23" s="520"/>
      <c r="K23" s="521"/>
      <c r="L23" s="522"/>
      <c r="M23" s="522"/>
      <c r="N23" s="523"/>
      <c r="O23" s="68">
        <f t="shared" si="0"/>
        <v>0</v>
      </c>
    </row>
    <row r="24" spans="1:15" s="3" customFormat="1" ht="16.5">
      <c r="A24" s="27"/>
      <c r="B24" s="305" t="s">
        <v>717</v>
      </c>
      <c r="C24" s="305"/>
      <c r="D24" s="305"/>
      <c r="E24" s="305"/>
      <c r="F24" s="305"/>
      <c r="G24" s="305"/>
      <c r="H24" s="305"/>
      <c r="I24" s="305"/>
      <c r="J24" s="305"/>
      <c r="K24" s="305"/>
      <c r="L24" s="305"/>
      <c r="M24" s="305"/>
      <c r="N24" s="305"/>
      <c r="O24" s="68"/>
    </row>
    <row r="25" spans="1:15" s="9" customFormat="1" ht="30" customHeight="1">
      <c r="A25" s="150" t="s">
        <v>363</v>
      </c>
      <c r="B25" s="38" t="s">
        <v>175</v>
      </c>
      <c r="C25" s="38"/>
      <c r="D25" s="38"/>
      <c r="E25" s="38"/>
      <c r="F25" s="38"/>
      <c r="G25" s="38"/>
      <c r="H25" s="38"/>
      <c r="I25" s="358"/>
      <c r="J25" s="520"/>
      <c r="K25" s="521"/>
      <c r="L25" s="522"/>
      <c r="M25" s="522"/>
      <c r="N25" s="523"/>
      <c r="O25" s="68">
        <f t="shared" si="0"/>
        <v>0</v>
      </c>
    </row>
    <row r="26" spans="1:15" s="9" customFormat="1" ht="30" customHeight="1">
      <c r="A26" s="150" t="s">
        <v>364</v>
      </c>
      <c r="B26" s="38" t="s">
        <v>718</v>
      </c>
      <c r="C26" s="38"/>
      <c r="D26" s="38"/>
      <c r="E26" s="38"/>
      <c r="F26" s="38"/>
      <c r="G26" s="38"/>
      <c r="H26" s="38"/>
      <c r="I26" s="358"/>
      <c r="J26" s="520"/>
      <c r="K26" s="521"/>
      <c r="L26" s="522"/>
      <c r="M26" s="522"/>
      <c r="N26" s="523"/>
      <c r="O26" s="68">
        <f t="shared" si="0"/>
        <v>0</v>
      </c>
    </row>
    <row r="27" spans="1:15" s="160" customFormat="1" ht="16.5">
      <c r="A27" s="78"/>
      <c r="B27" s="306" t="s">
        <v>719</v>
      </c>
      <c r="C27" s="306"/>
      <c r="D27" s="306"/>
      <c r="E27" s="306"/>
      <c r="F27" s="306"/>
      <c r="G27" s="306"/>
      <c r="H27" s="306"/>
      <c r="I27" s="306"/>
      <c r="J27" s="306"/>
      <c r="K27" s="306"/>
      <c r="L27" s="306"/>
      <c r="M27" s="306"/>
      <c r="N27" s="306"/>
      <c r="O27" s="68"/>
    </row>
    <row r="28" spans="1:15" s="9" customFormat="1" ht="30" customHeight="1">
      <c r="A28" s="150" t="s">
        <v>365</v>
      </c>
      <c r="B28" s="38" t="s">
        <v>720</v>
      </c>
      <c r="C28" s="38"/>
      <c r="D28" s="38"/>
      <c r="E28" s="38"/>
      <c r="F28" s="38"/>
      <c r="G28" s="38"/>
      <c r="H28" s="38"/>
      <c r="I28" s="358"/>
      <c r="J28" s="520"/>
      <c r="K28" s="521"/>
      <c r="L28" s="522"/>
      <c r="M28" s="522"/>
      <c r="N28" s="523"/>
      <c r="O28" s="68">
        <f t="shared" si="0"/>
        <v>0</v>
      </c>
    </row>
    <row r="29" spans="1:15" s="9" customFormat="1" ht="30" customHeight="1">
      <c r="A29" s="150" t="s">
        <v>366</v>
      </c>
      <c r="B29" s="38" t="s">
        <v>899</v>
      </c>
      <c r="C29" s="38"/>
      <c r="D29" s="38"/>
      <c r="E29" s="38"/>
      <c r="F29" s="38"/>
      <c r="G29" s="38"/>
      <c r="H29" s="38"/>
      <c r="I29" s="358"/>
      <c r="J29" s="520"/>
      <c r="K29" s="521"/>
      <c r="L29" s="522"/>
      <c r="M29" s="522"/>
      <c r="N29" s="523"/>
      <c r="O29" s="68">
        <f t="shared" si="0"/>
        <v>0</v>
      </c>
    </row>
    <row r="30" spans="1:15" s="9" customFormat="1" ht="30" customHeight="1">
      <c r="A30" s="150" t="s">
        <v>367</v>
      </c>
      <c r="B30" s="38" t="s">
        <v>721</v>
      </c>
      <c r="C30" s="38"/>
      <c r="D30" s="38"/>
      <c r="E30" s="38"/>
      <c r="F30" s="38"/>
      <c r="G30" s="38"/>
      <c r="H30" s="38"/>
      <c r="I30" s="358"/>
      <c r="J30" s="520"/>
      <c r="K30" s="521"/>
      <c r="L30" s="522"/>
      <c r="M30" s="522"/>
      <c r="N30" s="523"/>
      <c r="O30" s="68">
        <f t="shared" si="0"/>
        <v>0</v>
      </c>
    </row>
    <row r="31" spans="1:15" s="9" customFormat="1" ht="30" customHeight="1">
      <c r="A31" s="150" t="s">
        <v>368</v>
      </c>
      <c r="B31" s="38" t="s">
        <v>722</v>
      </c>
      <c r="C31" s="38"/>
      <c r="D31" s="38"/>
      <c r="E31" s="38"/>
      <c r="F31" s="38"/>
      <c r="G31" s="38"/>
      <c r="H31" s="38"/>
      <c r="I31" s="358"/>
      <c r="J31" s="520"/>
      <c r="K31" s="521"/>
      <c r="L31" s="522"/>
      <c r="M31" s="522"/>
      <c r="N31" s="523"/>
      <c r="O31" s="68">
        <f t="shared" si="0"/>
        <v>0</v>
      </c>
    </row>
    <row r="32" spans="1:15" s="3" customFormat="1" ht="16.5">
      <c r="A32" s="27"/>
      <c r="B32" s="306" t="s">
        <v>6</v>
      </c>
      <c r="C32" s="306"/>
      <c r="D32" s="306"/>
      <c r="E32" s="306"/>
      <c r="F32" s="306"/>
      <c r="G32" s="306"/>
      <c r="H32" s="306"/>
      <c r="I32" s="306"/>
      <c r="J32" s="306"/>
      <c r="K32" s="306"/>
      <c r="L32" s="306"/>
      <c r="M32" s="306"/>
      <c r="N32" s="306"/>
      <c r="O32" s="68"/>
    </row>
    <row r="33" spans="1:15" s="9" customFormat="1" ht="30" customHeight="1">
      <c r="A33" s="150" t="s">
        <v>369</v>
      </c>
      <c r="B33" s="38" t="s">
        <v>906</v>
      </c>
      <c r="C33" s="38"/>
      <c r="D33" s="38"/>
      <c r="E33" s="38"/>
      <c r="F33" s="38"/>
      <c r="G33" s="38"/>
      <c r="H33" s="38"/>
      <c r="I33" s="358"/>
      <c r="J33" s="520"/>
      <c r="K33" s="521"/>
      <c r="L33" s="522"/>
      <c r="M33" s="522"/>
      <c r="N33" s="523"/>
      <c r="O33" s="68">
        <f t="shared" si="0"/>
        <v>0</v>
      </c>
    </row>
    <row r="34" spans="1:15" s="9" customFormat="1" ht="30" customHeight="1">
      <c r="A34" s="150" t="s">
        <v>370</v>
      </c>
      <c r="B34" s="38" t="s">
        <v>907</v>
      </c>
      <c r="C34" s="38"/>
      <c r="D34" s="38"/>
      <c r="E34" s="38"/>
      <c r="F34" s="38"/>
      <c r="G34" s="38"/>
      <c r="H34" s="38"/>
      <c r="I34" s="358"/>
      <c r="J34" s="520"/>
      <c r="K34" s="521"/>
      <c r="L34" s="522"/>
      <c r="M34" s="522"/>
      <c r="N34" s="523"/>
      <c r="O34" s="68">
        <f t="shared" si="0"/>
        <v>0</v>
      </c>
    </row>
    <row r="35" spans="1:15" s="9" customFormat="1" ht="30" customHeight="1">
      <c r="A35" s="150" t="s">
        <v>371</v>
      </c>
      <c r="B35" s="161" t="s">
        <v>723</v>
      </c>
      <c r="C35" s="161"/>
      <c r="D35" s="161"/>
      <c r="E35" s="161"/>
      <c r="F35" s="161"/>
      <c r="G35" s="161"/>
      <c r="H35" s="38"/>
      <c r="I35" s="358"/>
      <c r="J35" s="520"/>
      <c r="K35" s="521"/>
      <c r="L35" s="522"/>
      <c r="M35" s="522"/>
      <c r="N35" s="523"/>
      <c r="O35" s="68">
        <f t="shared" si="0"/>
        <v>0</v>
      </c>
    </row>
    <row r="36" spans="1:15" s="9" customFormat="1" ht="30" customHeight="1">
      <c r="A36" s="150" t="s">
        <v>372</v>
      </c>
      <c r="B36" s="38" t="s">
        <v>724</v>
      </c>
      <c r="C36" s="38"/>
      <c r="D36" s="38"/>
      <c r="E36" s="38"/>
      <c r="F36" s="38"/>
      <c r="G36" s="38"/>
      <c r="H36" s="38"/>
      <c r="I36" s="358"/>
      <c r="J36" s="520"/>
      <c r="K36" s="521"/>
      <c r="L36" s="522"/>
      <c r="M36" s="522"/>
      <c r="N36" s="523"/>
      <c r="O36" s="68">
        <f t="shared" si="0"/>
        <v>0</v>
      </c>
    </row>
    <row r="37" spans="1:15" s="9" customFormat="1" ht="30" customHeight="1">
      <c r="A37" s="150" t="s">
        <v>373</v>
      </c>
      <c r="B37" s="38" t="s">
        <v>176</v>
      </c>
      <c r="C37" s="38"/>
      <c r="D37" s="38"/>
      <c r="E37" s="38"/>
      <c r="F37" s="38"/>
      <c r="G37" s="38"/>
      <c r="H37" s="38"/>
      <c r="I37" s="358"/>
      <c r="J37" s="520"/>
      <c r="K37" s="521"/>
      <c r="L37" s="522"/>
      <c r="M37" s="522"/>
      <c r="N37" s="523"/>
      <c r="O37" s="68">
        <f t="shared" si="0"/>
        <v>0</v>
      </c>
    </row>
    <row r="38" spans="1:15" s="9" customFormat="1" ht="30" customHeight="1">
      <c r="A38" s="150" t="s">
        <v>374</v>
      </c>
      <c r="B38" s="38" t="s">
        <v>177</v>
      </c>
      <c r="C38" s="38"/>
      <c r="D38" s="38"/>
      <c r="E38" s="38"/>
      <c r="F38" s="38"/>
      <c r="G38" s="38"/>
      <c r="H38" s="38"/>
      <c r="I38" s="358"/>
      <c r="J38" s="520"/>
      <c r="K38" s="521"/>
      <c r="L38" s="522"/>
      <c r="M38" s="522"/>
      <c r="N38" s="523"/>
      <c r="O38" s="68">
        <f t="shared" si="0"/>
        <v>0</v>
      </c>
    </row>
    <row r="39" spans="1:15" s="9" customFormat="1" ht="30" customHeight="1">
      <c r="A39" s="150" t="s">
        <v>375</v>
      </c>
      <c r="B39" s="38" t="s">
        <v>725</v>
      </c>
      <c r="C39" s="38"/>
      <c r="D39" s="38"/>
      <c r="E39" s="38"/>
      <c r="F39" s="38"/>
      <c r="G39" s="38"/>
      <c r="H39" s="38"/>
      <c r="I39" s="358"/>
      <c r="J39" s="520"/>
      <c r="K39" s="521"/>
      <c r="L39" s="522"/>
      <c r="M39" s="522"/>
      <c r="N39" s="523"/>
      <c r="O39" s="68">
        <f t="shared" si="0"/>
        <v>0</v>
      </c>
    </row>
    <row r="40" spans="1:15" s="9" customFormat="1" ht="30" customHeight="1">
      <c r="A40" s="150" t="s">
        <v>376</v>
      </c>
      <c r="B40" s="38" t="s">
        <v>178</v>
      </c>
      <c r="C40" s="38"/>
      <c r="D40" s="38"/>
      <c r="E40" s="38"/>
      <c r="F40" s="38"/>
      <c r="G40" s="38"/>
      <c r="H40" s="38"/>
      <c r="I40" s="358"/>
      <c r="J40" s="520"/>
      <c r="K40" s="521"/>
      <c r="L40" s="522"/>
      <c r="M40" s="522"/>
      <c r="N40" s="523"/>
      <c r="O40" s="68">
        <f t="shared" si="0"/>
        <v>0</v>
      </c>
    </row>
    <row r="41" spans="1:15" s="9" customFormat="1" ht="30" customHeight="1">
      <c r="A41" s="150" t="s">
        <v>377</v>
      </c>
      <c r="B41" s="161" t="s">
        <v>726</v>
      </c>
      <c r="C41" s="161"/>
      <c r="D41" s="161"/>
      <c r="E41" s="38"/>
      <c r="F41" s="38"/>
      <c r="G41" s="38"/>
      <c r="H41" s="38"/>
      <c r="I41" s="358"/>
      <c r="J41" s="520"/>
      <c r="K41" s="521"/>
      <c r="L41" s="522"/>
      <c r="M41" s="522"/>
      <c r="N41" s="523"/>
      <c r="O41" s="68">
        <f t="shared" si="0"/>
        <v>0</v>
      </c>
    </row>
    <row r="42" spans="1:15" s="9" customFormat="1" ht="30" customHeight="1">
      <c r="A42" s="150" t="s">
        <v>378</v>
      </c>
      <c r="B42" s="38" t="s">
        <v>727</v>
      </c>
      <c r="C42" s="38"/>
      <c r="D42" s="38"/>
      <c r="E42" s="38"/>
      <c r="F42" s="38"/>
      <c r="G42" s="38"/>
      <c r="H42" s="38"/>
      <c r="I42" s="358"/>
      <c r="J42" s="520"/>
      <c r="K42" s="521"/>
      <c r="L42" s="522"/>
      <c r="M42" s="522"/>
      <c r="N42" s="523"/>
      <c r="O42" s="68">
        <f t="shared" si="0"/>
        <v>0</v>
      </c>
    </row>
    <row r="43" spans="1:15" s="9" customFormat="1" ht="30" customHeight="1">
      <c r="A43" s="150" t="s">
        <v>379</v>
      </c>
      <c r="B43" s="38" t="s">
        <v>728</v>
      </c>
      <c r="C43" s="38"/>
      <c r="D43" s="38"/>
      <c r="E43" s="38"/>
      <c r="F43" s="38"/>
      <c r="G43" s="38"/>
      <c r="H43" s="38"/>
      <c r="I43" s="358"/>
      <c r="J43" s="520"/>
      <c r="K43" s="521"/>
      <c r="L43" s="522"/>
      <c r="M43" s="522"/>
      <c r="N43" s="523"/>
      <c r="O43" s="68">
        <f t="shared" si="0"/>
        <v>0</v>
      </c>
    </row>
    <row r="44" spans="1:15" s="9" customFormat="1" ht="30" customHeight="1">
      <c r="A44" s="150" t="s">
        <v>380</v>
      </c>
      <c r="B44" s="38" t="s">
        <v>729</v>
      </c>
      <c r="C44" s="38"/>
      <c r="D44" s="38"/>
      <c r="E44" s="38"/>
      <c r="F44" s="38"/>
      <c r="G44" s="38"/>
      <c r="H44" s="38"/>
      <c r="I44" s="358"/>
      <c r="J44" s="520"/>
      <c r="K44" s="521"/>
      <c r="L44" s="522"/>
      <c r="M44" s="522"/>
      <c r="N44" s="523"/>
      <c r="O44" s="68">
        <f t="shared" si="0"/>
        <v>0</v>
      </c>
    </row>
    <row r="45" spans="1:15" s="9" customFormat="1" ht="30" customHeight="1">
      <c r="A45" s="150" t="s">
        <v>381</v>
      </c>
      <c r="B45" s="38" t="s">
        <v>730</v>
      </c>
      <c r="C45" s="38"/>
      <c r="D45" s="38"/>
      <c r="E45" s="38"/>
      <c r="F45" s="38"/>
      <c r="G45" s="38"/>
      <c r="H45" s="38"/>
      <c r="I45" s="358"/>
      <c r="J45" s="520"/>
      <c r="K45" s="521"/>
      <c r="L45" s="522"/>
      <c r="M45" s="522"/>
      <c r="N45" s="523"/>
      <c r="O45" s="68">
        <f t="shared" si="0"/>
        <v>0</v>
      </c>
    </row>
    <row r="46" spans="1:15" s="9" customFormat="1" ht="30" customHeight="1">
      <c r="A46" s="150" t="s">
        <v>382</v>
      </c>
      <c r="B46" s="38" t="s">
        <v>731</v>
      </c>
      <c r="C46" s="38"/>
      <c r="D46" s="38"/>
      <c r="E46" s="38"/>
      <c r="F46" s="38"/>
      <c r="G46" s="38"/>
      <c r="H46" s="38"/>
      <c r="I46" s="358"/>
      <c r="J46" s="520"/>
      <c r="K46" s="521"/>
      <c r="L46" s="522"/>
      <c r="M46" s="522"/>
      <c r="N46" s="523"/>
      <c r="O46" s="68">
        <f t="shared" si="0"/>
        <v>0</v>
      </c>
    </row>
    <row r="47" spans="1:15" s="9" customFormat="1" ht="30" customHeight="1">
      <c r="A47" s="150" t="s">
        <v>383</v>
      </c>
      <c r="B47" s="161" t="s">
        <v>759</v>
      </c>
      <c r="C47" s="161"/>
      <c r="D47" s="161"/>
      <c r="E47" s="161"/>
      <c r="F47" s="38"/>
      <c r="G47" s="38"/>
      <c r="H47" s="38"/>
      <c r="I47" s="358"/>
      <c r="J47" s="520"/>
      <c r="K47" s="521"/>
      <c r="L47" s="522"/>
      <c r="M47" s="522"/>
      <c r="N47" s="523"/>
      <c r="O47" s="68">
        <f t="shared" si="0"/>
        <v>0</v>
      </c>
    </row>
    <row r="48" spans="1:15" s="9" customFormat="1" ht="30" customHeight="1">
      <c r="A48" s="150" t="s">
        <v>384</v>
      </c>
      <c r="B48" s="161" t="s">
        <v>732</v>
      </c>
      <c r="C48" s="161"/>
      <c r="D48" s="161"/>
      <c r="E48" s="161"/>
      <c r="F48" s="38"/>
      <c r="G48" s="38"/>
      <c r="H48" s="38"/>
      <c r="I48" s="358"/>
      <c r="J48" s="520"/>
      <c r="K48" s="521"/>
      <c r="L48" s="522"/>
      <c r="M48" s="522"/>
      <c r="N48" s="523"/>
      <c r="O48" s="68">
        <f t="shared" si="0"/>
        <v>0</v>
      </c>
    </row>
    <row r="49" spans="1:15" s="9" customFormat="1" ht="30" customHeight="1">
      <c r="A49" s="150" t="s">
        <v>385</v>
      </c>
      <c r="B49" s="161" t="s">
        <v>908</v>
      </c>
      <c r="C49" s="161"/>
      <c r="D49" s="161"/>
      <c r="E49" s="161"/>
      <c r="F49" s="38"/>
      <c r="G49" s="38"/>
      <c r="H49" s="38"/>
      <c r="I49" s="358"/>
      <c r="J49" s="520"/>
      <c r="K49" s="521"/>
      <c r="L49" s="522"/>
      <c r="M49" s="522"/>
      <c r="N49" s="523"/>
      <c r="O49" s="68">
        <f t="shared" si="0"/>
        <v>0</v>
      </c>
    </row>
    <row r="50" spans="1:15" s="9" customFormat="1" ht="30" customHeight="1">
      <c r="A50" s="150" t="s">
        <v>385</v>
      </c>
      <c r="B50" s="161" t="s">
        <v>909</v>
      </c>
      <c r="C50" s="161"/>
      <c r="D50" s="161"/>
      <c r="E50" s="161"/>
      <c r="F50" s="38"/>
      <c r="G50" s="38"/>
      <c r="H50" s="38"/>
      <c r="I50" s="358"/>
      <c r="J50" s="520"/>
      <c r="K50" s="521"/>
      <c r="L50" s="522"/>
      <c r="M50" s="522"/>
      <c r="N50" s="523"/>
      <c r="O50" s="68">
        <f t="shared" si="0"/>
        <v>0</v>
      </c>
    </row>
    <row r="51" spans="1:15" s="9" customFormat="1" ht="30" customHeight="1">
      <c r="A51" s="150" t="s">
        <v>386</v>
      </c>
      <c r="B51" s="161" t="s">
        <v>733</v>
      </c>
      <c r="C51" s="38"/>
      <c r="D51" s="38"/>
      <c r="E51" s="38"/>
      <c r="F51" s="38"/>
      <c r="G51" s="38"/>
      <c r="H51" s="38"/>
      <c r="I51" s="358"/>
      <c r="J51" s="520"/>
      <c r="K51" s="521"/>
      <c r="L51" s="522"/>
      <c r="M51" s="522"/>
      <c r="N51" s="523"/>
      <c r="O51" s="68">
        <f t="shared" si="0"/>
        <v>0</v>
      </c>
    </row>
    <row r="52" spans="1:15" s="9" customFormat="1" ht="30" customHeight="1">
      <c r="A52" s="150" t="s">
        <v>387</v>
      </c>
      <c r="B52" s="161" t="s">
        <v>910</v>
      </c>
      <c r="C52" s="161"/>
      <c r="D52" s="161"/>
      <c r="E52" s="161"/>
      <c r="F52" s="38"/>
      <c r="G52" s="38"/>
      <c r="H52" s="38"/>
      <c r="I52" s="358"/>
      <c r="J52" s="520"/>
      <c r="K52" s="521"/>
      <c r="L52" s="522"/>
      <c r="M52" s="522"/>
      <c r="N52" s="523"/>
      <c r="O52" s="68">
        <f t="shared" si="0"/>
        <v>0</v>
      </c>
    </row>
    <row r="53" spans="1:15" s="3" customFormat="1" ht="16.5">
      <c r="A53" s="27"/>
      <c r="B53" s="305" t="s">
        <v>179</v>
      </c>
      <c r="C53" s="305"/>
      <c r="D53" s="305"/>
      <c r="E53" s="305"/>
      <c r="F53" s="305"/>
      <c r="G53" s="305"/>
      <c r="H53" s="305"/>
      <c r="I53" s="305"/>
      <c r="J53" s="305"/>
      <c r="K53" s="305"/>
      <c r="L53" s="305"/>
      <c r="M53" s="305"/>
      <c r="N53" s="305"/>
      <c r="O53" s="68"/>
    </row>
    <row r="54" spans="1:15" s="9" customFormat="1" ht="30" customHeight="1">
      <c r="A54" s="150" t="s">
        <v>388</v>
      </c>
      <c r="B54" s="161" t="s">
        <v>734</v>
      </c>
      <c r="C54" s="38"/>
      <c r="D54" s="38"/>
      <c r="E54" s="38"/>
      <c r="F54" s="38"/>
      <c r="G54" s="38"/>
      <c r="H54" s="38"/>
      <c r="I54" s="358"/>
      <c r="J54" s="520"/>
      <c r="K54" s="521"/>
      <c r="L54" s="522"/>
      <c r="M54" s="522"/>
      <c r="N54" s="523"/>
      <c r="O54" s="68">
        <f t="shared" si="0"/>
        <v>0</v>
      </c>
    </row>
    <row r="55" spans="1:15" s="3" customFormat="1" ht="16.5">
      <c r="A55" s="27"/>
      <c r="B55" s="306" t="s">
        <v>180</v>
      </c>
      <c r="C55" s="306"/>
      <c r="D55" s="306"/>
      <c r="E55" s="306"/>
      <c r="F55" s="306"/>
      <c r="G55" s="306"/>
      <c r="H55" s="306"/>
      <c r="I55" s="306"/>
      <c r="J55" s="306"/>
      <c r="K55" s="306"/>
      <c r="L55" s="306"/>
      <c r="M55" s="306"/>
      <c r="N55" s="306"/>
      <c r="O55" s="68"/>
    </row>
    <row r="56" spans="1:15" s="162" customFormat="1" ht="30" customHeight="1">
      <c r="A56" s="86" t="s">
        <v>389</v>
      </c>
      <c r="B56" s="26" t="s">
        <v>735</v>
      </c>
      <c r="C56" s="26"/>
      <c r="D56" s="26"/>
      <c r="E56" s="26"/>
      <c r="F56" s="26"/>
      <c r="G56" s="26"/>
      <c r="H56" s="26"/>
      <c r="I56" s="525"/>
      <c r="J56" s="526"/>
      <c r="K56" s="521"/>
      <c r="L56" s="522"/>
      <c r="M56" s="522"/>
      <c r="N56" s="523"/>
      <c r="O56" s="68">
        <f t="shared" si="0"/>
        <v>0</v>
      </c>
    </row>
    <row r="57" spans="1:15" s="162" customFormat="1" ht="30" customHeight="1">
      <c r="A57" s="86" t="s">
        <v>390</v>
      </c>
      <c r="B57" s="163" t="s">
        <v>195</v>
      </c>
      <c r="C57" s="26"/>
      <c r="D57" s="26"/>
      <c r="E57" s="26"/>
      <c r="F57" s="26"/>
      <c r="G57" s="26"/>
      <c r="H57" s="26"/>
      <c r="I57" s="525"/>
      <c r="J57" s="526"/>
      <c r="K57" s="521"/>
      <c r="L57" s="522"/>
      <c r="M57" s="522"/>
      <c r="N57" s="523"/>
      <c r="O57" s="68">
        <f t="shared" si="0"/>
        <v>0</v>
      </c>
    </row>
    <row r="58" spans="1:15" s="162" customFormat="1" ht="30" customHeight="1">
      <c r="A58" s="86" t="s">
        <v>391</v>
      </c>
      <c r="B58" s="26" t="s">
        <v>736</v>
      </c>
      <c r="C58" s="26"/>
      <c r="D58" s="26"/>
      <c r="E58" s="26"/>
      <c r="F58" s="26"/>
      <c r="G58" s="26"/>
      <c r="H58" s="26"/>
      <c r="I58" s="525"/>
      <c r="J58" s="526"/>
      <c r="K58" s="521"/>
      <c r="L58" s="522"/>
      <c r="M58" s="522"/>
      <c r="N58" s="523"/>
      <c r="O58" s="68">
        <f t="shared" si="0"/>
        <v>0</v>
      </c>
    </row>
    <row r="59" spans="1:15" s="162" customFormat="1" ht="30" customHeight="1">
      <c r="A59" s="86" t="s">
        <v>392</v>
      </c>
      <c r="B59" s="26" t="s">
        <v>737</v>
      </c>
      <c r="C59" s="26"/>
      <c r="D59" s="26"/>
      <c r="E59" s="26"/>
      <c r="F59" s="26"/>
      <c r="G59" s="26"/>
      <c r="H59" s="26"/>
      <c r="I59" s="525"/>
      <c r="J59" s="526"/>
      <c r="K59" s="521"/>
      <c r="L59" s="522"/>
      <c r="M59" s="522"/>
      <c r="N59" s="523"/>
      <c r="O59" s="68">
        <f t="shared" si="0"/>
        <v>0</v>
      </c>
    </row>
    <row r="60" spans="1:15" s="162" customFormat="1" ht="30" customHeight="1">
      <c r="A60" s="86" t="s">
        <v>393</v>
      </c>
      <c r="B60" s="26" t="s">
        <v>738</v>
      </c>
      <c r="C60" s="26"/>
      <c r="D60" s="26"/>
      <c r="E60" s="26"/>
      <c r="F60" s="26"/>
      <c r="G60" s="26"/>
      <c r="H60" s="26"/>
      <c r="I60" s="525"/>
      <c r="J60" s="526"/>
      <c r="K60" s="521"/>
      <c r="L60" s="522"/>
      <c r="M60" s="522"/>
      <c r="N60" s="523"/>
      <c r="O60" s="68">
        <f t="shared" si="0"/>
        <v>0</v>
      </c>
    </row>
    <row r="61" spans="1:15" s="162" customFormat="1" ht="30" customHeight="1">
      <c r="A61" s="86" t="s">
        <v>394</v>
      </c>
      <c r="B61" s="26" t="s">
        <v>739</v>
      </c>
      <c r="C61" s="26"/>
      <c r="D61" s="26"/>
      <c r="E61" s="26"/>
      <c r="F61" s="26"/>
      <c r="G61" s="26"/>
      <c r="H61" s="26"/>
      <c r="I61" s="525"/>
      <c r="J61" s="526"/>
      <c r="K61" s="521"/>
      <c r="L61" s="522"/>
      <c r="M61" s="522"/>
      <c r="N61" s="523"/>
      <c r="O61" s="68">
        <f t="shared" si="0"/>
        <v>0</v>
      </c>
    </row>
    <row r="62" spans="1:15" s="162" customFormat="1" ht="30" customHeight="1">
      <c r="A62" s="86" t="s">
        <v>395</v>
      </c>
      <c r="B62" s="26" t="s">
        <v>740</v>
      </c>
      <c r="C62" s="26"/>
      <c r="D62" s="26"/>
      <c r="E62" s="26"/>
      <c r="F62" s="26"/>
      <c r="G62" s="26"/>
      <c r="H62" s="26"/>
      <c r="I62" s="525"/>
      <c r="J62" s="526"/>
      <c r="K62" s="521"/>
      <c r="L62" s="522"/>
      <c r="M62" s="522"/>
      <c r="N62" s="523"/>
      <c r="O62" s="68">
        <f t="shared" si="0"/>
        <v>0</v>
      </c>
    </row>
    <row r="63" spans="1:15" s="162" customFormat="1" ht="30" customHeight="1">
      <c r="A63" s="86" t="s">
        <v>396</v>
      </c>
      <c r="B63" s="26" t="s">
        <v>741</v>
      </c>
      <c r="C63" s="26"/>
      <c r="D63" s="26"/>
      <c r="E63" s="26"/>
      <c r="F63" s="26"/>
      <c r="G63" s="26"/>
      <c r="H63" s="26"/>
      <c r="I63" s="525"/>
      <c r="J63" s="526"/>
      <c r="K63" s="521"/>
      <c r="L63" s="522"/>
      <c r="M63" s="522"/>
      <c r="N63" s="523"/>
      <c r="O63" s="68">
        <f t="shared" si="0"/>
        <v>0</v>
      </c>
    </row>
    <row r="64" spans="1:15" s="162" customFormat="1" ht="30" customHeight="1">
      <c r="A64" s="86" t="s">
        <v>397</v>
      </c>
      <c r="B64" s="26" t="s">
        <v>189</v>
      </c>
      <c r="C64" s="26"/>
      <c r="D64" s="26"/>
      <c r="E64" s="26"/>
      <c r="F64" s="26"/>
      <c r="G64" s="26"/>
      <c r="H64" s="26"/>
      <c r="I64" s="525"/>
      <c r="J64" s="526"/>
      <c r="K64" s="521"/>
      <c r="L64" s="522"/>
      <c r="M64" s="522"/>
      <c r="N64" s="523"/>
      <c r="O64" s="68">
        <f t="shared" si="0"/>
        <v>0</v>
      </c>
    </row>
    <row r="65" spans="1:15" s="162" customFormat="1" ht="30" customHeight="1">
      <c r="A65" s="86" t="s">
        <v>398</v>
      </c>
      <c r="B65" s="26" t="s">
        <v>917</v>
      </c>
      <c r="C65" s="26"/>
      <c r="D65" s="26"/>
      <c r="E65" s="26"/>
      <c r="F65" s="26"/>
      <c r="G65" s="26"/>
      <c r="H65" s="26"/>
      <c r="I65" s="525"/>
      <c r="J65" s="526"/>
      <c r="K65" s="521"/>
      <c r="L65" s="522"/>
      <c r="M65" s="522"/>
      <c r="N65" s="523"/>
      <c r="O65" s="68">
        <f t="shared" si="0"/>
        <v>0</v>
      </c>
    </row>
    <row r="66" spans="1:15" s="162" customFormat="1" ht="30" customHeight="1">
      <c r="A66" s="86" t="s">
        <v>399</v>
      </c>
      <c r="B66" s="26" t="s">
        <v>190</v>
      </c>
      <c r="C66" s="26"/>
      <c r="D66" s="26"/>
      <c r="E66" s="26"/>
      <c r="F66" s="26"/>
      <c r="G66" s="26"/>
      <c r="H66" s="26"/>
      <c r="I66" s="525"/>
      <c r="J66" s="526"/>
      <c r="K66" s="521"/>
      <c r="L66" s="522"/>
      <c r="M66" s="522"/>
      <c r="N66" s="523"/>
      <c r="O66" s="68">
        <f t="shared" si="0"/>
        <v>0</v>
      </c>
    </row>
    <row r="67" spans="1:15" s="162" customFormat="1" ht="30" customHeight="1">
      <c r="A67" s="86" t="s">
        <v>400</v>
      </c>
      <c r="B67" s="26" t="s">
        <v>742</v>
      </c>
      <c r="C67" s="26"/>
      <c r="D67" s="26"/>
      <c r="E67" s="26"/>
      <c r="F67" s="26"/>
      <c r="G67" s="26"/>
      <c r="H67" s="26"/>
      <c r="I67" s="525"/>
      <c r="J67" s="526"/>
      <c r="K67" s="521"/>
      <c r="L67" s="522"/>
      <c r="M67" s="522"/>
      <c r="N67" s="523"/>
      <c r="O67" s="68">
        <f t="shared" si="0"/>
        <v>0</v>
      </c>
    </row>
    <row r="68" spans="1:15" s="162" customFormat="1" ht="30" customHeight="1">
      <c r="A68" s="86" t="s">
        <v>401</v>
      </c>
      <c r="B68" s="26" t="s">
        <v>191</v>
      </c>
      <c r="C68" s="26"/>
      <c r="D68" s="26"/>
      <c r="E68" s="26"/>
      <c r="F68" s="26"/>
      <c r="G68" s="26"/>
      <c r="H68" s="26"/>
      <c r="I68" s="525"/>
      <c r="J68" s="526"/>
      <c r="K68" s="521"/>
      <c r="L68" s="522"/>
      <c r="M68" s="522"/>
      <c r="N68" s="523"/>
      <c r="O68" s="68">
        <f t="shared" si="0"/>
        <v>0</v>
      </c>
    </row>
    <row r="69" spans="1:15" s="162" customFormat="1" ht="30" customHeight="1">
      <c r="A69" s="86" t="s">
        <v>402</v>
      </c>
      <c r="B69" s="26" t="s">
        <v>192</v>
      </c>
      <c r="C69" s="26"/>
      <c r="D69" s="26"/>
      <c r="E69" s="26"/>
      <c r="F69" s="26"/>
      <c r="G69" s="26"/>
      <c r="H69" s="26"/>
      <c r="I69" s="525"/>
      <c r="J69" s="526"/>
      <c r="K69" s="521"/>
      <c r="L69" s="522"/>
      <c r="M69" s="522"/>
      <c r="N69" s="523"/>
      <c r="O69" s="68">
        <f t="shared" si="0"/>
        <v>0</v>
      </c>
    </row>
    <row r="70" spans="1:15" s="162" customFormat="1" ht="30" customHeight="1">
      <c r="A70" s="86" t="s">
        <v>403</v>
      </c>
      <c r="B70" s="26" t="s">
        <v>193</v>
      </c>
      <c r="C70" s="26"/>
      <c r="D70" s="26"/>
      <c r="E70" s="26"/>
      <c r="F70" s="26"/>
      <c r="G70" s="26"/>
      <c r="H70" s="26"/>
      <c r="I70" s="525"/>
      <c r="J70" s="526"/>
      <c r="K70" s="521"/>
      <c r="L70" s="522"/>
      <c r="M70" s="522"/>
      <c r="N70" s="523"/>
      <c r="O70" s="68">
        <f t="shared" si="0"/>
        <v>0</v>
      </c>
    </row>
    <row r="71" spans="1:15" s="22" customFormat="1" ht="30" customHeight="1">
      <c r="A71" s="86" t="s">
        <v>404</v>
      </c>
      <c r="B71" s="26" t="s">
        <v>194</v>
      </c>
      <c r="C71" s="42"/>
      <c r="D71" s="42"/>
      <c r="E71" s="42"/>
      <c r="F71" s="42"/>
      <c r="G71" s="42"/>
      <c r="H71" s="42"/>
      <c r="I71" s="525"/>
      <c r="J71" s="526"/>
      <c r="K71" s="521"/>
      <c r="L71" s="522"/>
      <c r="M71" s="522"/>
      <c r="N71" s="523"/>
      <c r="O71" s="68">
        <f t="shared" si="0"/>
        <v>0</v>
      </c>
    </row>
    <row r="72" spans="1:15" s="3" customFormat="1" ht="16.5">
      <c r="A72" s="27"/>
      <c r="B72" s="305" t="s">
        <v>182</v>
      </c>
      <c r="C72" s="305"/>
      <c r="D72" s="305"/>
      <c r="E72" s="305"/>
      <c r="F72" s="305"/>
      <c r="G72" s="305"/>
      <c r="H72" s="305"/>
      <c r="I72" s="305"/>
      <c r="J72" s="305"/>
      <c r="K72" s="305"/>
      <c r="L72" s="305"/>
      <c r="M72" s="305"/>
      <c r="N72" s="305"/>
      <c r="O72" s="68"/>
    </row>
    <row r="73" spans="1:15" s="22" customFormat="1" ht="30" customHeight="1">
      <c r="A73" s="177" t="s">
        <v>405</v>
      </c>
      <c r="B73" s="42" t="s">
        <v>183</v>
      </c>
      <c r="C73" s="42"/>
      <c r="D73" s="42"/>
      <c r="E73" s="42"/>
      <c r="F73" s="42"/>
      <c r="G73" s="42"/>
      <c r="H73" s="42"/>
      <c r="I73" s="525"/>
      <c r="J73" s="526"/>
      <c r="K73" s="521"/>
      <c r="L73" s="522"/>
      <c r="M73" s="522"/>
      <c r="N73" s="523"/>
      <c r="O73" s="68">
        <f t="shared" si="0"/>
        <v>0</v>
      </c>
    </row>
    <row r="74" spans="1:15" s="22" customFormat="1" ht="30" customHeight="1">
      <c r="A74" s="177" t="s">
        <v>406</v>
      </c>
      <c r="B74" s="42" t="s">
        <v>743</v>
      </c>
      <c r="C74" s="42"/>
      <c r="D74" s="42"/>
      <c r="E74" s="42"/>
      <c r="F74" s="42"/>
      <c r="G74" s="42"/>
      <c r="H74" s="42"/>
      <c r="I74" s="525"/>
      <c r="J74" s="526"/>
      <c r="K74" s="521"/>
      <c r="L74" s="522"/>
      <c r="M74" s="522"/>
      <c r="N74" s="523"/>
      <c r="O74" s="68">
        <f t="shared" si="0"/>
        <v>0</v>
      </c>
    </row>
    <row r="75" spans="1:15" s="22" customFormat="1" ht="30" customHeight="1">
      <c r="A75" s="177" t="s">
        <v>407</v>
      </c>
      <c r="B75" s="42" t="s">
        <v>184</v>
      </c>
      <c r="C75" s="42"/>
      <c r="D75" s="42"/>
      <c r="E75" s="42"/>
      <c r="F75" s="42"/>
      <c r="G75" s="42"/>
      <c r="H75" s="42"/>
      <c r="I75" s="525"/>
      <c r="J75" s="526"/>
      <c r="K75" s="521"/>
      <c r="L75" s="522"/>
      <c r="M75" s="522"/>
      <c r="N75" s="523"/>
      <c r="O75" s="68">
        <f t="shared" ref="O75:O98" si="1">SUMPRODUCT(ISTEXT($I75)*1)</f>
        <v>0</v>
      </c>
    </row>
    <row r="76" spans="1:15" s="22" customFormat="1" ht="30" customHeight="1">
      <c r="A76" s="177" t="s">
        <v>408</v>
      </c>
      <c r="B76" s="42" t="s">
        <v>744</v>
      </c>
      <c r="C76" s="42"/>
      <c r="D76" s="42"/>
      <c r="E76" s="42"/>
      <c r="F76" s="42"/>
      <c r="G76" s="42"/>
      <c r="H76" s="42"/>
      <c r="I76" s="525"/>
      <c r="J76" s="526"/>
      <c r="K76" s="521"/>
      <c r="L76" s="522"/>
      <c r="M76" s="522"/>
      <c r="N76" s="523"/>
      <c r="O76" s="68">
        <f t="shared" si="1"/>
        <v>0</v>
      </c>
    </row>
    <row r="77" spans="1:15" s="22" customFormat="1" ht="30" customHeight="1">
      <c r="A77" s="177" t="s">
        <v>409</v>
      </c>
      <c r="B77" s="42" t="s">
        <v>745</v>
      </c>
      <c r="C77" s="42"/>
      <c r="D77" s="42"/>
      <c r="E77" s="42"/>
      <c r="F77" s="42"/>
      <c r="G77" s="42"/>
      <c r="H77" s="42"/>
      <c r="I77" s="525"/>
      <c r="J77" s="526"/>
      <c r="K77" s="521"/>
      <c r="L77" s="522"/>
      <c r="M77" s="522"/>
      <c r="N77" s="523"/>
      <c r="O77" s="68">
        <f t="shared" si="1"/>
        <v>0</v>
      </c>
    </row>
    <row r="78" spans="1:15" s="3" customFormat="1" ht="16.5">
      <c r="A78" s="27"/>
      <c r="B78" s="306" t="s">
        <v>746</v>
      </c>
      <c r="C78" s="306"/>
      <c r="D78" s="306"/>
      <c r="E78" s="306"/>
      <c r="F78" s="306"/>
      <c r="G78" s="306"/>
      <c r="H78" s="306"/>
      <c r="I78" s="306"/>
      <c r="J78" s="306"/>
      <c r="K78" s="306"/>
      <c r="L78" s="306"/>
      <c r="M78" s="306"/>
      <c r="N78" s="306"/>
      <c r="O78" s="68"/>
    </row>
    <row r="79" spans="1:15" s="180" customFormat="1" ht="30" customHeight="1">
      <c r="A79" s="178" t="s">
        <v>410</v>
      </c>
      <c r="B79" s="149" t="s">
        <v>185</v>
      </c>
      <c r="C79" s="149"/>
      <c r="D79" s="179"/>
      <c r="E79" s="179"/>
      <c r="F79" s="179"/>
      <c r="G79" s="179"/>
      <c r="H79" s="179"/>
      <c r="I79" s="525"/>
      <c r="J79" s="526"/>
      <c r="K79" s="521"/>
      <c r="L79" s="522"/>
      <c r="M79" s="522"/>
      <c r="N79" s="523"/>
      <c r="O79" s="68">
        <f t="shared" si="1"/>
        <v>0</v>
      </c>
    </row>
    <row r="80" spans="1:15" s="180" customFormat="1" ht="30" customHeight="1">
      <c r="A80" s="178" t="s">
        <v>411</v>
      </c>
      <c r="B80" s="149" t="s">
        <v>747</v>
      </c>
      <c r="C80" s="149"/>
      <c r="D80" s="179"/>
      <c r="E80" s="179"/>
      <c r="F80" s="179"/>
      <c r="G80" s="179"/>
      <c r="H80" s="179"/>
      <c r="I80" s="525"/>
      <c r="J80" s="526"/>
      <c r="K80" s="521"/>
      <c r="L80" s="522"/>
      <c r="M80" s="522"/>
      <c r="N80" s="523"/>
      <c r="O80" s="68">
        <f t="shared" si="1"/>
        <v>0</v>
      </c>
    </row>
    <row r="81" spans="1:15" s="180" customFormat="1" ht="30" customHeight="1">
      <c r="A81" s="178" t="s">
        <v>412</v>
      </c>
      <c r="B81" s="149" t="s">
        <v>748</v>
      </c>
      <c r="C81" s="149"/>
      <c r="D81" s="179"/>
      <c r="E81" s="179"/>
      <c r="F81" s="179"/>
      <c r="G81" s="179"/>
      <c r="H81" s="179"/>
      <c r="I81" s="525"/>
      <c r="J81" s="526"/>
      <c r="K81" s="521"/>
      <c r="L81" s="522"/>
      <c r="M81" s="522"/>
      <c r="N81" s="523"/>
      <c r="O81" s="68">
        <f t="shared" si="1"/>
        <v>0</v>
      </c>
    </row>
    <row r="82" spans="1:15" s="180" customFormat="1" ht="30" customHeight="1">
      <c r="A82" s="178" t="s">
        <v>413</v>
      </c>
      <c r="B82" s="149" t="s">
        <v>186</v>
      </c>
      <c r="C82" s="149"/>
      <c r="D82" s="179"/>
      <c r="E82" s="179"/>
      <c r="F82" s="179"/>
      <c r="G82" s="179"/>
      <c r="H82" s="179"/>
      <c r="I82" s="525"/>
      <c r="J82" s="526"/>
      <c r="K82" s="521"/>
      <c r="L82" s="522"/>
      <c r="M82" s="522"/>
      <c r="N82" s="523"/>
      <c r="O82" s="68">
        <f t="shared" si="1"/>
        <v>0</v>
      </c>
    </row>
    <row r="83" spans="1:15" s="180" customFormat="1" ht="30" customHeight="1">
      <c r="A83" s="178" t="s">
        <v>414</v>
      </c>
      <c r="B83" s="149" t="s">
        <v>749</v>
      </c>
      <c r="C83" s="149"/>
      <c r="D83" s="179"/>
      <c r="E83" s="179"/>
      <c r="F83" s="179"/>
      <c r="G83" s="179"/>
      <c r="H83" s="179"/>
      <c r="I83" s="525"/>
      <c r="J83" s="526"/>
      <c r="K83" s="521"/>
      <c r="L83" s="522"/>
      <c r="M83" s="522"/>
      <c r="N83" s="523"/>
      <c r="O83" s="68">
        <f t="shared" si="1"/>
        <v>0</v>
      </c>
    </row>
    <row r="84" spans="1:15" s="180" customFormat="1" ht="30" customHeight="1">
      <c r="A84" s="178" t="s">
        <v>415</v>
      </c>
      <c r="B84" s="149" t="s">
        <v>187</v>
      </c>
      <c r="C84" s="149"/>
      <c r="D84" s="179"/>
      <c r="E84" s="179"/>
      <c r="F84" s="179"/>
      <c r="G84" s="179"/>
      <c r="H84" s="179"/>
      <c r="I84" s="525"/>
      <c r="J84" s="526"/>
      <c r="K84" s="521"/>
      <c r="L84" s="522"/>
      <c r="M84" s="522"/>
      <c r="N84" s="523"/>
      <c r="O84" s="68">
        <f t="shared" si="1"/>
        <v>0</v>
      </c>
    </row>
    <row r="85" spans="1:15" s="180" customFormat="1" ht="30" customHeight="1">
      <c r="A85" s="178" t="s">
        <v>416</v>
      </c>
      <c r="B85" s="149" t="s">
        <v>750</v>
      </c>
      <c r="C85" s="149"/>
      <c r="D85" s="179"/>
      <c r="E85" s="179"/>
      <c r="F85" s="179"/>
      <c r="G85" s="179"/>
      <c r="H85" s="179"/>
      <c r="I85" s="525"/>
      <c r="J85" s="526"/>
      <c r="K85" s="521"/>
      <c r="L85" s="522"/>
      <c r="M85" s="522"/>
      <c r="N85" s="523"/>
      <c r="O85" s="68">
        <f t="shared" si="1"/>
        <v>0</v>
      </c>
    </row>
    <row r="86" spans="1:15" s="180" customFormat="1" ht="30" customHeight="1">
      <c r="A86" s="178" t="s">
        <v>417</v>
      </c>
      <c r="B86" s="149" t="s">
        <v>188</v>
      </c>
      <c r="C86" s="149"/>
      <c r="D86" s="179"/>
      <c r="E86" s="179"/>
      <c r="F86" s="179"/>
      <c r="G86" s="179"/>
      <c r="H86" s="179"/>
      <c r="I86" s="525"/>
      <c r="J86" s="526"/>
      <c r="K86" s="521"/>
      <c r="L86" s="522"/>
      <c r="M86" s="522"/>
      <c r="N86" s="523"/>
      <c r="O86" s="68">
        <f t="shared" si="1"/>
        <v>0</v>
      </c>
    </row>
    <row r="87" spans="1:15" s="180" customFormat="1" ht="30" customHeight="1">
      <c r="A87" s="178" t="s">
        <v>418</v>
      </c>
      <c r="B87" s="149" t="s">
        <v>751</v>
      </c>
      <c r="C87" s="149"/>
      <c r="D87" s="179"/>
      <c r="E87" s="179"/>
      <c r="F87" s="179"/>
      <c r="G87" s="179"/>
      <c r="H87" s="179"/>
      <c r="I87" s="525"/>
      <c r="J87" s="526"/>
      <c r="K87" s="521"/>
      <c r="L87" s="522"/>
      <c r="M87" s="522"/>
      <c r="N87" s="523"/>
      <c r="O87" s="68">
        <f t="shared" si="1"/>
        <v>0</v>
      </c>
    </row>
    <row r="88" spans="1:15" ht="16.5">
      <c r="A88" s="166"/>
      <c r="B88" s="306" t="s">
        <v>181</v>
      </c>
      <c r="C88" s="306"/>
      <c r="D88" s="306"/>
      <c r="E88" s="306"/>
      <c r="F88" s="306"/>
      <c r="G88" s="306"/>
      <c r="H88" s="306"/>
      <c r="I88" s="306"/>
      <c r="J88" s="306"/>
      <c r="K88" s="306"/>
      <c r="L88" s="306"/>
      <c r="M88" s="306"/>
      <c r="N88" s="306"/>
      <c r="O88" s="68"/>
    </row>
    <row r="89" spans="1:15" s="22" customFormat="1" ht="30" customHeight="1">
      <c r="A89" s="177" t="s">
        <v>419</v>
      </c>
      <c r="B89" s="164" t="s">
        <v>752</v>
      </c>
      <c r="C89" s="42"/>
      <c r="D89" s="42"/>
      <c r="E89" s="42"/>
      <c r="F89" s="42"/>
      <c r="G89" s="42"/>
      <c r="H89" s="42"/>
      <c r="I89" s="525"/>
      <c r="J89" s="526"/>
      <c r="K89" s="521"/>
      <c r="L89" s="522"/>
      <c r="M89" s="522"/>
      <c r="N89" s="523"/>
      <c r="O89" s="68">
        <f t="shared" si="1"/>
        <v>0</v>
      </c>
    </row>
    <row r="90" spans="1:15" s="22" customFormat="1" ht="30" customHeight="1">
      <c r="A90" s="177" t="s">
        <v>420</v>
      </c>
      <c r="B90" s="164" t="s">
        <v>753</v>
      </c>
      <c r="C90" s="42"/>
      <c r="D90" s="42"/>
      <c r="E90" s="42"/>
      <c r="F90" s="42"/>
      <c r="G90" s="42"/>
      <c r="H90" s="42"/>
      <c r="I90" s="525"/>
      <c r="J90" s="526"/>
      <c r="K90" s="521"/>
      <c r="L90" s="522"/>
      <c r="M90" s="522"/>
      <c r="N90" s="523"/>
      <c r="O90" s="68">
        <f t="shared" si="1"/>
        <v>0</v>
      </c>
    </row>
    <row r="91" spans="1:15" s="22" customFormat="1" ht="30" customHeight="1">
      <c r="A91" s="177" t="s">
        <v>559</v>
      </c>
      <c r="B91" s="164" t="s">
        <v>754</v>
      </c>
      <c r="C91" s="42"/>
      <c r="D91" s="42"/>
      <c r="E91" s="42"/>
      <c r="F91" s="42"/>
      <c r="G91" s="42"/>
      <c r="H91" s="42"/>
      <c r="I91" s="525"/>
      <c r="J91" s="526"/>
      <c r="K91" s="521"/>
      <c r="L91" s="522"/>
      <c r="M91" s="522"/>
      <c r="N91" s="523"/>
      <c r="O91" s="68">
        <f t="shared" si="1"/>
        <v>0</v>
      </c>
    </row>
    <row r="92" spans="1:15" s="22" customFormat="1" ht="30" customHeight="1">
      <c r="A92" s="177" t="s">
        <v>560</v>
      </c>
      <c r="B92" s="164" t="s">
        <v>755</v>
      </c>
      <c r="C92" s="42"/>
      <c r="D92" s="42"/>
      <c r="E92" s="42"/>
      <c r="F92" s="42"/>
      <c r="G92" s="42"/>
      <c r="H92" s="42"/>
      <c r="I92" s="525"/>
      <c r="J92" s="526"/>
      <c r="K92" s="521"/>
      <c r="L92" s="522"/>
      <c r="M92" s="522"/>
      <c r="N92" s="523"/>
      <c r="O92" s="68">
        <f t="shared" si="1"/>
        <v>0</v>
      </c>
    </row>
    <row r="93" spans="1:15" s="22" customFormat="1" ht="30" customHeight="1">
      <c r="A93" s="177" t="s">
        <v>561</v>
      </c>
      <c r="B93" s="164" t="s">
        <v>756</v>
      </c>
      <c r="C93" s="42"/>
      <c r="D93" s="42"/>
      <c r="E93" s="42"/>
      <c r="F93" s="42"/>
      <c r="G93" s="42"/>
      <c r="H93" s="42"/>
      <c r="I93" s="525"/>
      <c r="J93" s="526"/>
      <c r="K93" s="521"/>
      <c r="L93" s="522"/>
      <c r="M93" s="522"/>
      <c r="N93" s="523"/>
      <c r="O93" s="68">
        <f t="shared" si="1"/>
        <v>0</v>
      </c>
    </row>
    <row r="94" spans="1:15" ht="16.5">
      <c r="A94" s="166"/>
      <c r="B94" s="306" t="s">
        <v>757</v>
      </c>
      <c r="C94" s="306"/>
      <c r="D94" s="306"/>
      <c r="E94" s="306"/>
      <c r="F94" s="306"/>
      <c r="G94" s="306"/>
      <c r="H94" s="306"/>
      <c r="I94" s="306"/>
      <c r="J94" s="306"/>
      <c r="K94" s="306"/>
      <c r="L94" s="306"/>
      <c r="M94" s="306"/>
      <c r="N94" s="306"/>
      <c r="O94" s="68"/>
    </row>
    <row r="95" spans="1:15" s="22" customFormat="1" ht="30" customHeight="1">
      <c r="A95" s="177" t="s">
        <v>562</v>
      </c>
      <c r="B95" s="164" t="s">
        <v>758</v>
      </c>
      <c r="C95" s="42"/>
      <c r="D95" s="42"/>
      <c r="E95" s="42"/>
      <c r="F95" s="42"/>
      <c r="G95" s="42"/>
      <c r="H95" s="42"/>
      <c r="I95" s="525"/>
      <c r="J95" s="526"/>
      <c r="K95" s="521"/>
      <c r="L95" s="522"/>
      <c r="M95" s="522"/>
      <c r="N95" s="523"/>
      <c r="O95" s="68">
        <f t="shared" si="1"/>
        <v>0</v>
      </c>
    </row>
    <row r="96" spans="1:15" s="22" customFormat="1" ht="30" customHeight="1">
      <c r="A96" s="177" t="s">
        <v>563</v>
      </c>
      <c r="B96" s="164" t="s">
        <v>703</v>
      </c>
      <c r="C96" s="42"/>
      <c r="D96" s="42"/>
      <c r="E96" s="42"/>
      <c r="F96" s="42"/>
      <c r="G96" s="42"/>
      <c r="H96" s="42"/>
      <c r="I96" s="525"/>
      <c r="J96" s="526"/>
      <c r="K96" s="521"/>
      <c r="L96" s="522"/>
      <c r="M96" s="522"/>
      <c r="N96" s="523"/>
      <c r="O96" s="68">
        <f t="shared" si="1"/>
        <v>0</v>
      </c>
    </row>
    <row r="97" spans="1:15" s="22" customFormat="1" ht="30" customHeight="1">
      <c r="A97" s="177" t="s">
        <v>564</v>
      </c>
      <c r="B97" s="164" t="s">
        <v>704</v>
      </c>
      <c r="C97" s="42"/>
      <c r="D97" s="42"/>
      <c r="E97" s="42"/>
      <c r="F97" s="42"/>
      <c r="G97" s="42"/>
      <c r="H97" s="42"/>
      <c r="I97" s="525"/>
      <c r="J97" s="526"/>
      <c r="K97" s="521"/>
      <c r="L97" s="522"/>
      <c r="M97" s="522"/>
      <c r="N97" s="523"/>
      <c r="O97" s="68">
        <f t="shared" si="1"/>
        <v>0</v>
      </c>
    </row>
    <row r="98" spans="1:15" s="22" customFormat="1" ht="30" customHeight="1">
      <c r="A98" s="177" t="s">
        <v>911</v>
      </c>
      <c r="B98" s="164" t="s">
        <v>705</v>
      </c>
      <c r="C98" s="42"/>
      <c r="D98" s="42"/>
      <c r="E98" s="42"/>
      <c r="F98" s="42"/>
      <c r="G98" s="42"/>
      <c r="H98" s="42"/>
      <c r="I98" s="525"/>
      <c r="J98" s="526"/>
      <c r="K98" s="521"/>
      <c r="L98" s="522"/>
      <c r="M98" s="522"/>
      <c r="N98" s="523"/>
      <c r="O98" s="68">
        <f t="shared" si="1"/>
        <v>0</v>
      </c>
    </row>
    <row r="100" spans="1:15" ht="16.5">
      <c r="F100" s="65" t="s">
        <v>103</v>
      </c>
      <c r="G100" s="65"/>
      <c r="H100" s="66">
        <f>O100</f>
        <v>0</v>
      </c>
      <c r="O100" s="70">
        <f>SUM(O8:O99)/77</f>
        <v>0</v>
      </c>
    </row>
  </sheetData>
  <sheetProtection algorithmName="SHA-512" hashValue="UY2VY+pirtX2eVkMhyRKi6TGBAywH4u+SzPfrxtsMtAUksxDXPCHFYrSF25c7/15pE7U4VX9yJZWI6vlJiiTjw==" saltValue="KIy6E/CZbZRxjYib6uZvAA==" spinCount="100000" sheet="1" objects="1" scenarios="1" selectLockedCells="1"/>
  <mergeCells count="92">
    <mergeCell ref="K95:N95"/>
    <mergeCell ref="K96:N96"/>
    <mergeCell ref="K97:N97"/>
    <mergeCell ref="K98:N98"/>
    <mergeCell ref="B94:N94"/>
    <mergeCell ref="K89:N89"/>
    <mergeCell ref="K90:N90"/>
    <mergeCell ref="K91:N91"/>
    <mergeCell ref="K92:N92"/>
    <mergeCell ref="K93:N93"/>
    <mergeCell ref="B88:N88"/>
    <mergeCell ref="K79:N79"/>
    <mergeCell ref="K80:N80"/>
    <mergeCell ref="K81:N81"/>
    <mergeCell ref="K82:N82"/>
    <mergeCell ref="K83:N83"/>
    <mergeCell ref="K84:N84"/>
    <mergeCell ref="K85:N85"/>
    <mergeCell ref="K86:N86"/>
    <mergeCell ref="K87:N87"/>
    <mergeCell ref="K71:N71"/>
    <mergeCell ref="B72:N72"/>
    <mergeCell ref="B78:N78"/>
    <mergeCell ref="K73:N73"/>
    <mergeCell ref="K74:N74"/>
    <mergeCell ref="K75:N75"/>
    <mergeCell ref="K76:N76"/>
    <mergeCell ref="K77:N77"/>
    <mergeCell ref="K66:N66"/>
    <mergeCell ref="K67:N67"/>
    <mergeCell ref="K68:N68"/>
    <mergeCell ref="K69:N69"/>
    <mergeCell ref="K70:N70"/>
    <mergeCell ref="K61:N61"/>
    <mergeCell ref="K62:N62"/>
    <mergeCell ref="K63:N63"/>
    <mergeCell ref="K64:N64"/>
    <mergeCell ref="K65:N65"/>
    <mergeCell ref="K56:N56"/>
    <mergeCell ref="K57:N57"/>
    <mergeCell ref="K58:N58"/>
    <mergeCell ref="K59:N59"/>
    <mergeCell ref="K60:N60"/>
    <mergeCell ref="K48:N48"/>
    <mergeCell ref="K49:N49"/>
    <mergeCell ref="K51:N51"/>
    <mergeCell ref="B53:N53"/>
    <mergeCell ref="B55:N55"/>
    <mergeCell ref="K54:N54"/>
    <mergeCell ref="K50:N50"/>
    <mergeCell ref="K52:N52"/>
    <mergeCell ref="K43:N43"/>
    <mergeCell ref="K44:N44"/>
    <mergeCell ref="K45:N45"/>
    <mergeCell ref="K46:N46"/>
    <mergeCell ref="K47:N47"/>
    <mergeCell ref="K38:N38"/>
    <mergeCell ref="K39:N39"/>
    <mergeCell ref="K40:N40"/>
    <mergeCell ref="K41:N41"/>
    <mergeCell ref="K42:N42"/>
    <mergeCell ref="K33:N33"/>
    <mergeCell ref="K34:N34"/>
    <mergeCell ref="K35:N35"/>
    <mergeCell ref="K36:N36"/>
    <mergeCell ref="K37:N37"/>
    <mergeCell ref="K22:N22"/>
    <mergeCell ref="K23:N23"/>
    <mergeCell ref="B24:N24"/>
    <mergeCell ref="B27:N27"/>
    <mergeCell ref="B32:N32"/>
    <mergeCell ref="K25:N25"/>
    <mergeCell ref="K26:N26"/>
    <mergeCell ref="K28:N28"/>
    <mergeCell ref="K29:N29"/>
    <mergeCell ref="K30:N30"/>
    <mergeCell ref="K31:N31"/>
    <mergeCell ref="K15:N15"/>
    <mergeCell ref="K16:N16"/>
    <mergeCell ref="K17:N17"/>
    <mergeCell ref="K18:N18"/>
    <mergeCell ref="K21:N21"/>
    <mergeCell ref="K10:N10"/>
    <mergeCell ref="K11:N11"/>
    <mergeCell ref="K12:N12"/>
    <mergeCell ref="K13:N13"/>
    <mergeCell ref="B14:N14"/>
    <mergeCell ref="K5:N5"/>
    <mergeCell ref="A3:N3"/>
    <mergeCell ref="B2:C2"/>
    <mergeCell ref="K8:N8"/>
    <mergeCell ref="K9:N9"/>
  </mergeCells>
  <phoneticPr fontId="37" type="noConversion"/>
  <pageMargins left="0.25" right="0.25" top="0.75" bottom="0.75" header="0.3" footer="0.3"/>
  <pageSetup paperSize="9" orientation="landscape" r:id="rId1"/>
  <headerFooter>
    <oddHeader>&amp;C&amp;14&amp;K3333CCTraining School Care</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B5BBE-6B44-4C85-A675-BB8439586F6A}">
  <dimension ref="A1:O38"/>
  <sheetViews>
    <sheetView zoomScaleNormal="100" workbookViewId="0">
      <selection activeCell="I11" sqref="I11"/>
    </sheetView>
  </sheetViews>
  <sheetFormatPr baseColWidth="10" defaultRowHeight="15"/>
  <cols>
    <col min="1" max="1" width="4.7109375" customWidth="1"/>
    <col min="9" max="10" width="5.7109375" customWidth="1"/>
    <col min="15" max="15" width="11.42578125" style="67"/>
  </cols>
  <sheetData>
    <row r="1" spans="1:15">
      <c r="B1" s="2"/>
      <c r="C1" s="24"/>
      <c r="D1" s="24"/>
      <c r="E1" s="24"/>
      <c r="F1" s="24"/>
      <c r="G1" s="24"/>
      <c r="H1" s="24"/>
      <c r="M1" s="67"/>
    </row>
    <row r="2" spans="1:15" ht="39.950000000000003" customHeight="1">
      <c r="B2" s="2"/>
      <c r="C2" s="264"/>
      <c r="D2" s="264"/>
      <c r="E2" s="9"/>
      <c r="F2" s="9"/>
      <c r="G2" s="9"/>
      <c r="H2" s="9"/>
      <c r="I2" s="61" t="s">
        <v>258</v>
      </c>
      <c r="J2" s="67"/>
      <c r="M2" s="67"/>
    </row>
    <row r="3" spans="1:15" ht="18.75">
      <c r="A3" s="310" t="s">
        <v>681</v>
      </c>
      <c r="B3" s="310"/>
      <c r="C3" s="310"/>
      <c r="D3" s="310"/>
      <c r="E3" s="310"/>
      <c r="F3" s="310"/>
      <c r="G3" s="310"/>
      <c r="H3" s="310"/>
      <c r="I3" s="310"/>
      <c r="J3" s="310"/>
      <c r="K3" s="310"/>
      <c r="L3" s="310"/>
      <c r="M3" s="310"/>
      <c r="N3" s="311"/>
    </row>
    <row r="4" spans="1:15">
      <c r="B4" s="2"/>
      <c r="C4" s="9"/>
      <c r="D4" s="61"/>
      <c r="E4" s="50"/>
      <c r="F4" s="50"/>
      <c r="G4" s="50"/>
      <c r="H4" s="50"/>
      <c r="I4" s="46"/>
      <c r="J4" s="45"/>
      <c r="K4" s="45"/>
      <c r="L4" s="67"/>
      <c r="M4" s="67"/>
    </row>
    <row r="5" spans="1:15" ht="18.75">
      <c r="A5" s="316" t="s">
        <v>205</v>
      </c>
      <c r="B5" s="316"/>
      <c r="C5" s="316"/>
      <c r="D5" s="316"/>
      <c r="E5" s="316"/>
      <c r="F5" s="316"/>
      <c r="G5" s="316"/>
      <c r="H5" s="316"/>
      <c r="I5" s="316"/>
      <c r="J5" s="316"/>
      <c r="K5" s="316"/>
      <c r="L5" s="316"/>
      <c r="M5" s="316"/>
      <c r="N5" s="317"/>
    </row>
    <row r="6" spans="1:15" ht="15" customHeight="1">
      <c r="I6" s="123" t="s">
        <v>100</v>
      </c>
      <c r="J6" s="124" t="s">
        <v>101</v>
      </c>
      <c r="K6" s="259" t="s">
        <v>255</v>
      </c>
      <c r="L6" s="260"/>
      <c r="M6" s="260"/>
      <c r="N6" s="260"/>
    </row>
    <row r="7" spans="1:15" s="28" customFormat="1" ht="15.75">
      <c r="A7" s="29"/>
      <c r="B7" s="307" t="s">
        <v>682</v>
      </c>
      <c r="C7" s="308"/>
      <c r="D7" s="308"/>
      <c r="E7" s="308"/>
      <c r="F7" s="308"/>
      <c r="G7" s="308"/>
      <c r="H7" s="308"/>
      <c r="I7" s="308"/>
      <c r="J7" s="308"/>
      <c r="K7" s="308"/>
      <c r="L7" s="308"/>
      <c r="M7" s="308"/>
      <c r="N7" s="309"/>
      <c r="O7" s="181"/>
    </row>
    <row r="8" spans="1:15" s="9" customFormat="1" ht="30" customHeight="1">
      <c r="A8" s="9" t="s">
        <v>577</v>
      </c>
      <c r="B8" s="42" t="s">
        <v>683</v>
      </c>
      <c r="C8" s="38"/>
      <c r="D8" s="38"/>
      <c r="E8" s="38"/>
      <c r="F8" s="38"/>
      <c r="G8" s="38"/>
      <c r="H8" s="38"/>
      <c r="I8" s="358"/>
      <c r="J8" s="520"/>
      <c r="K8" s="521"/>
      <c r="L8" s="522"/>
      <c r="M8" s="522"/>
      <c r="N8" s="523"/>
      <c r="O8" s="68">
        <f>SUMPRODUCT(ISTEXT($I8)*1)</f>
        <v>0</v>
      </c>
    </row>
    <row r="9" spans="1:15" s="9" customFormat="1" ht="30" customHeight="1">
      <c r="A9" s="9" t="s">
        <v>578</v>
      </c>
      <c r="B9" s="42" t="s">
        <v>684</v>
      </c>
      <c r="C9" s="38"/>
      <c r="D9" s="38"/>
      <c r="E9" s="38"/>
      <c r="F9" s="38"/>
      <c r="G9" s="38"/>
      <c r="H9" s="38"/>
      <c r="I9" s="358"/>
      <c r="J9" s="520"/>
      <c r="K9" s="521"/>
      <c r="L9" s="522"/>
      <c r="M9" s="522"/>
      <c r="N9" s="523"/>
      <c r="O9" s="68">
        <f t="shared" ref="O9:O36" si="0">SUMPRODUCT(ISTEXT($I9)*1)</f>
        <v>0</v>
      </c>
    </row>
    <row r="10" spans="1:15" s="9" customFormat="1" ht="30" customHeight="1">
      <c r="A10" s="9" t="s">
        <v>579</v>
      </c>
      <c r="B10" s="42" t="s">
        <v>196</v>
      </c>
      <c r="C10" s="38"/>
      <c r="D10" s="38"/>
      <c r="E10" s="38"/>
      <c r="F10" s="38"/>
      <c r="G10" s="38"/>
      <c r="H10" s="38"/>
      <c r="I10" s="358"/>
      <c r="J10" s="520"/>
      <c r="K10" s="521"/>
      <c r="L10" s="522"/>
      <c r="M10" s="522"/>
      <c r="N10" s="523"/>
      <c r="O10" s="68">
        <f t="shared" si="0"/>
        <v>0</v>
      </c>
    </row>
    <row r="11" spans="1:15" s="9" customFormat="1" ht="30" customHeight="1">
      <c r="A11" s="9" t="s">
        <v>580</v>
      </c>
      <c r="B11" s="42" t="s">
        <v>685</v>
      </c>
      <c r="C11" s="38"/>
      <c r="D11" s="38"/>
      <c r="E11" s="38"/>
      <c r="F11" s="38"/>
      <c r="G11" s="38"/>
      <c r="H11" s="38"/>
      <c r="I11" s="358"/>
      <c r="J11" s="520"/>
      <c r="K11" s="521"/>
      <c r="L11" s="522"/>
      <c r="M11" s="522"/>
      <c r="N11" s="523"/>
      <c r="O11" s="68">
        <f t="shared" si="0"/>
        <v>0</v>
      </c>
    </row>
    <row r="12" spans="1:15" s="9" customFormat="1" ht="30" customHeight="1">
      <c r="A12" s="9" t="s">
        <v>581</v>
      </c>
      <c r="B12" s="42" t="s">
        <v>686</v>
      </c>
      <c r="C12" s="38"/>
      <c r="D12" s="38"/>
      <c r="E12" s="38"/>
      <c r="F12" s="38"/>
      <c r="G12" s="38"/>
      <c r="H12" s="38"/>
      <c r="I12" s="358"/>
      <c r="J12" s="520"/>
      <c r="K12" s="521"/>
      <c r="L12" s="522"/>
      <c r="M12" s="522"/>
      <c r="N12" s="523"/>
      <c r="O12" s="68">
        <f t="shared" si="0"/>
        <v>0</v>
      </c>
    </row>
    <row r="13" spans="1:15" s="9" customFormat="1" ht="30" customHeight="1">
      <c r="A13" s="9" t="s">
        <v>582</v>
      </c>
      <c r="B13" s="42" t="s">
        <v>687</v>
      </c>
      <c r="C13" s="38"/>
      <c r="D13" s="38"/>
      <c r="E13" s="38"/>
      <c r="F13" s="38"/>
      <c r="G13" s="38"/>
      <c r="H13" s="38"/>
      <c r="I13" s="358"/>
      <c r="J13" s="520"/>
      <c r="K13" s="521"/>
      <c r="L13" s="522"/>
      <c r="M13" s="522"/>
      <c r="N13" s="523"/>
      <c r="O13" s="68">
        <f t="shared" si="0"/>
        <v>0</v>
      </c>
    </row>
    <row r="14" spans="1:15" s="9" customFormat="1" ht="30" customHeight="1">
      <c r="A14" s="9" t="s">
        <v>583</v>
      </c>
      <c r="B14" s="42" t="s">
        <v>688</v>
      </c>
      <c r="C14" s="38"/>
      <c r="D14" s="38"/>
      <c r="E14" s="38"/>
      <c r="F14" s="38"/>
      <c r="G14" s="38"/>
      <c r="H14" s="38"/>
      <c r="I14" s="358"/>
      <c r="J14" s="520"/>
      <c r="K14" s="521"/>
      <c r="L14" s="522"/>
      <c r="M14" s="522"/>
      <c r="N14" s="523"/>
      <c r="O14" s="68">
        <f t="shared" si="0"/>
        <v>0</v>
      </c>
    </row>
    <row r="15" spans="1:15" s="9" customFormat="1" ht="30" customHeight="1">
      <c r="A15" s="9" t="s">
        <v>584</v>
      </c>
      <c r="B15" s="42" t="s">
        <v>689</v>
      </c>
      <c r="C15" s="38"/>
      <c r="D15" s="38"/>
      <c r="E15" s="38"/>
      <c r="F15" s="38"/>
      <c r="G15" s="38"/>
      <c r="H15" s="38"/>
      <c r="I15" s="358"/>
      <c r="J15" s="520"/>
      <c r="K15" s="521"/>
      <c r="L15" s="522"/>
      <c r="M15" s="522"/>
      <c r="N15" s="523"/>
      <c r="O15" s="68">
        <f t="shared" si="0"/>
        <v>0</v>
      </c>
    </row>
    <row r="16" spans="1:15" s="9" customFormat="1" ht="30" customHeight="1">
      <c r="A16" s="9" t="s">
        <v>585</v>
      </c>
      <c r="B16" s="42" t="s">
        <v>197</v>
      </c>
      <c r="C16" s="38"/>
      <c r="D16" s="38"/>
      <c r="E16" s="38"/>
      <c r="F16" s="38"/>
      <c r="G16" s="38"/>
      <c r="H16" s="38"/>
      <c r="I16" s="358"/>
      <c r="J16" s="520"/>
      <c r="K16" s="521"/>
      <c r="L16" s="522"/>
      <c r="M16" s="522"/>
      <c r="N16" s="523"/>
      <c r="O16" s="68">
        <f t="shared" si="0"/>
        <v>0</v>
      </c>
    </row>
    <row r="17" spans="1:15" s="9" customFormat="1" ht="30" customHeight="1">
      <c r="A17" s="9" t="s">
        <v>586</v>
      </c>
      <c r="B17" s="42" t="s">
        <v>690</v>
      </c>
      <c r="C17" s="38"/>
      <c r="D17" s="38"/>
      <c r="E17" s="38"/>
      <c r="F17" s="38"/>
      <c r="G17" s="38"/>
      <c r="H17" s="38"/>
      <c r="I17" s="358"/>
      <c r="J17" s="520"/>
      <c r="K17" s="521"/>
      <c r="L17" s="522"/>
      <c r="M17" s="522"/>
      <c r="N17" s="523"/>
      <c r="O17" s="68">
        <f t="shared" si="0"/>
        <v>0</v>
      </c>
    </row>
    <row r="18" spans="1:15" s="9" customFormat="1" ht="30" customHeight="1">
      <c r="A18" s="9" t="s">
        <v>587</v>
      </c>
      <c r="B18" s="42" t="s">
        <v>198</v>
      </c>
      <c r="C18" s="38"/>
      <c r="D18" s="38"/>
      <c r="E18" s="38"/>
      <c r="F18" s="38"/>
      <c r="G18" s="38"/>
      <c r="H18" s="38"/>
      <c r="I18" s="358"/>
      <c r="J18" s="520"/>
      <c r="K18" s="521"/>
      <c r="L18" s="522"/>
      <c r="M18" s="522"/>
      <c r="N18" s="523"/>
      <c r="O18" s="68">
        <f t="shared" si="0"/>
        <v>0</v>
      </c>
    </row>
    <row r="19" spans="1:15" s="9" customFormat="1" ht="30" customHeight="1">
      <c r="A19" s="9" t="s">
        <v>588</v>
      </c>
      <c r="B19" s="42" t="s">
        <v>691</v>
      </c>
      <c r="C19" s="38"/>
      <c r="D19" s="38"/>
      <c r="E19" s="38"/>
      <c r="F19" s="38"/>
      <c r="G19" s="38"/>
      <c r="H19" s="38"/>
      <c r="I19" s="358"/>
      <c r="J19" s="520"/>
      <c r="K19" s="521"/>
      <c r="L19" s="522"/>
      <c r="M19" s="522"/>
      <c r="N19" s="523"/>
      <c r="O19" s="68">
        <f t="shared" si="0"/>
        <v>0</v>
      </c>
    </row>
    <row r="20" spans="1:15" s="9" customFormat="1" ht="30" customHeight="1">
      <c r="A20" s="9" t="s">
        <v>589</v>
      </c>
      <c r="B20" s="42" t="s">
        <v>692</v>
      </c>
      <c r="C20" s="38"/>
      <c r="D20" s="38"/>
      <c r="E20" s="38"/>
      <c r="F20" s="38"/>
      <c r="G20" s="38"/>
      <c r="H20" s="38"/>
      <c r="I20" s="358"/>
      <c r="J20" s="520"/>
      <c r="K20" s="521"/>
      <c r="L20" s="522"/>
      <c r="M20" s="522"/>
      <c r="N20" s="523"/>
      <c r="O20" s="68">
        <f t="shared" si="0"/>
        <v>0</v>
      </c>
    </row>
    <row r="21" spans="1:15" ht="16.5">
      <c r="A21" s="167"/>
      <c r="B21" s="314" t="s">
        <v>199</v>
      </c>
      <c r="C21" s="315"/>
      <c r="D21" s="315"/>
      <c r="E21" s="315"/>
      <c r="F21" s="315"/>
      <c r="G21" s="315"/>
      <c r="H21" s="315"/>
      <c r="I21" s="315"/>
      <c r="J21" s="315"/>
      <c r="K21" s="315"/>
      <c r="L21" s="315"/>
      <c r="M21" s="315"/>
      <c r="N21" s="315"/>
      <c r="O21" s="68"/>
    </row>
    <row r="22" spans="1:15" s="9" customFormat="1" ht="30" customHeight="1">
      <c r="A22" s="9" t="s">
        <v>590</v>
      </c>
      <c r="B22" s="38" t="s">
        <v>200</v>
      </c>
      <c r="C22" s="38"/>
      <c r="D22" s="38"/>
      <c r="E22" s="38"/>
      <c r="F22" s="38"/>
      <c r="G22" s="38"/>
      <c r="H22" s="152"/>
      <c r="I22" s="358"/>
      <c r="J22" s="520"/>
      <c r="K22" s="521"/>
      <c r="L22" s="522"/>
      <c r="M22" s="522"/>
      <c r="N22" s="523"/>
      <c r="O22" s="68">
        <f t="shared" si="0"/>
        <v>0</v>
      </c>
    </row>
    <row r="23" spans="1:15" s="9" customFormat="1" ht="30" customHeight="1">
      <c r="A23" s="9" t="s">
        <v>591</v>
      </c>
      <c r="B23" s="38" t="s">
        <v>201</v>
      </c>
      <c r="C23" s="38"/>
      <c r="D23" s="38"/>
      <c r="E23" s="38"/>
      <c r="F23" s="38"/>
      <c r="G23" s="38"/>
      <c r="H23" s="152"/>
      <c r="I23" s="358"/>
      <c r="J23" s="520"/>
      <c r="K23" s="521"/>
      <c r="L23" s="522"/>
      <c r="M23" s="522"/>
      <c r="N23" s="523"/>
      <c r="O23" s="68">
        <f t="shared" si="0"/>
        <v>0</v>
      </c>
    </row>
    <row r="24" spans="1:15" s="9" customFormat="1" ht="30" customHeight="1">
      <c r="A24" s="9" t="s">
        <v>592</v>
      </c>
      <c r="B24" s="38" t="s">
        <v>202</v>
      </c>
      <c r="C24" s="38"/>
      <c r="D24" s="38"/>
      <c r="E24" s="38"/>
      <c r="F24" s="38"/>
      <c r="G24" s="38"/>
      <c r="H24" s="152"/>
      <c r="I24" s="358"/>
      <c r="J24" s="520"/>
      <c r="K24" s="521"/>
      <c r="L24" s="522"/>
      <c r="M24" s="522"/>
      <c r="N24" s="523"/>
      <c r="O24" s="68">
        <f t="shared" si="0"/>
        <v>0</v>
      </c>
    </row>
    <row r="25" spans="1:15" s="9" customFormat="1" ht="30" customHeight="1">
      <c r="A25" s="9" t="s">
        <v>593</v>
      </c>
      <c r="B25" s="38" t="s">
        <v>693</v>
      </c>
      <c r="C25" s="38"/>
      <c r="D25" s="38"/>
      <c r="E25" s="38"/>
      <c r="F25" s="38"/>
      <c r="G25" s="38"/>
      <c r="H25" s="152"/>
      <c r="I25" s="358"/>
      <c r="J25" s="520"/>
      <c r="K25" s="521"/>
      <c r="L25" s="522"/>
      <c r="M25" s="522"/>
      <c r="N25" s="523"/>
      <c r="O25" s="68">
        <f t="shared" si="0"/>
        <v>0</v>
      </c>
    </row>
    <row r="26" spans="1:15" s="9" customFormat="1" ht="30" customHeight="1">
      <c r="A26" s="9" t="s">
        <v>594</v>
      </c>
      <c r="B26" s="38" t="s">
        <v>702</v>
      </c>
      <c r="C26" s="38"/>
      <c r="D26" s="38"/>
      <c r="E26" s="38"/>
      <c r="F26" s="38"/>
      <c r="G26" s="38"/>
      <c r="H26" s="152"/>
      <c r="I26" s="358"/>
      <c r="J26" s="520"/>
      <c r="K26" s="521"/>
      <c r="L26" s="522"/>
      <c r="M26" s="522"/>
      <c r="N26" s="523"/>
      <c r="O26" s="68">
        <f t="shared" si="0"/>
        <v>0</v>
      </c>
    </row>
    <row r="27" spans="1:15" s="9" customFormat="1" ht="30" customHeight="1">
      <c r="A27" s="9" t="s">
        <v>595</v>
      </c>
      <c r="B27" s="38" t="s">
        <v>203</v>
      </c>
      <c r="C27" s="38"/>
      <c r="D27" s="38"/>
      <c r="E27" s="38"/>
      <c r="F27" s="38"/>
      <c r="G27" s="38"/>
      <c r="H27" s="152"/>
      <c r="I27" s="358"/>
      <c r="J27" s="520"/>
      <c r="K27" s="521"/>
      <c r="L27" s="522"/>
      <c r="M27" s="522"/>
      <c r="N27" s="523"/>
      <c r="O27" s="68">
        <f t="shared" si="0"/>
        <v>0</v>
      </c>
    </row>
    <row r="28" spans="1:15" s="9" customFormat="1" ht="30" customHeight="1">
      <c r="A28" s="9" t="s">
        <v>596</v>
      </c>
      <c r="B28" s="312" t="s">
        <v>694</v>
      </c>
      <c r="C28" s="312"/>
      <c r="D28" s="312"/>
      <c r="E28" s="312"/>
      <c r="F28" s="312"/>
      <c r="G28" s="312"/>
      <c r="H28" s="313"/>
      <c r="I28" s="358"/>
      <c r="J28" s="520"/>
      <c r="K28" s="521"/>
      <c r="L28" s="522"/>
      <c r="M28" s="522"/>
      <c r="N28" s="523"/>
      <c r="O28" s="68">
        <f t="shared" si="0"/>
        <v>0</v>
      </c>
    </row>
    <row r="29" spans="1:15" s="9" customFormat="1" ht="30" customHeight="1">
      <c r="A29" s="9" t="s">
        <v>597</v>
      </c>
      <c r="B29" s="38" t="s">
        <v>695</v>
      </c>
      <c r="C29" s="38"/>
      <c r="D29" s="38"/>
      <c r="E29" s="38"/>
      <c r="F29" s="38"/>
      <c r="G29" s="38"/>
      <c r="H29" s="152"/>
      <c r="I29" s="358"/>
      <c r="J29" s="520"/>
      <c r="K29" s="521"/>
      <c r="L29" s="522"/>
      <c r="M29" s="522"/>
      <c r="N29" s="523"/>
      <c r="O29" s="68">
        <f t="shared" si="0"/>
        <v>0</v>
      </c>
    </row>
    <row r="30" spans="1:15" s="9" customFormat="1" ht="30" customHeight="1">
      <c r="A30" s="9" t="s">
        <v>598</v>
      </c>
      <c r="B30" s="312" t="s">
        <v>696</v>
      </c>
      <c r="C30" s="312"/>
      <c r="D30" s="312"/>
      <c r="E30" s="312"/>
      <c r="F30" s="312"/>
      <c r="G30" s="312"/>
      <c r="H30" s="313"/>
      <c r="I30" s="358"/>
      <c r="J30" s="520"/>
      <c r="K30" s="521"/>
      <c r="L30" s="522"/>
      <c r="M30" s="522"/>
      <c r="N30" s="523"/>
      <c r="O30" s="68">
        <f t="shared" si="0"/>
        <v>0</v>
      </c>
    </row>
    <row r="31" spans="1:15" s="9" customFormat="1" ht="30" customHeight="1">
      <c r="A31" s="9" t="s">
        <v>599</v>
      </c>
      <c r="B31" s="38" t="s">
        <v>697</v>
      </c>
      <c r="C31" s="38"/>
      <c r="D31" s="38"/>
      <c r="E31" s="38"/>
      <c r="F31" s="38"/>
      <c r="G31" s="38"/>
      <c r="H31" s="152"/>
      <c r="I31" s="358"/>
      <c r="J31" s="520"/>
      <c r="K31" s="521"/>
      <c r="L31" s="522"/>
      <c r="M31" s="522"/>
      <c r="N31" s="523"/>
      <c r="O31" s="68">
        <f t="shared" si="0"/>
        <v>0</v>
      </c>
    </row>
    <row r="32" spans="1:15" s="9" customFormat="1" ht="30" customHeight="1">
      <c r="A32" s="9" t="s">
        <v>600</v>
      </c>
      <c r="B32" s="38" t="s">
        <v>698</v>
      </c>
      <c r="C32" s="38"/>
      <c r="D32" s="38"/>
      <c r="E32" s="38"/>
      <c r="F32" s="38"/>
      <c r="G32" s="38"/>
      <c r="H32" s="152"/>
      <c r="I32" s="358"/>
      <c r="J32" s="520"/>
      <c r="K32" s="521"/>
      <c r="L32" s="522"/>
      <c r="M32" s="522"/>
      <c r="N32" s="523"/>
      <c r="O32" s="68">
        <f t="shared" si="0"/>
        <v>0</v>
      </c>
    </row>
    <row r="33" spans="1:15" s="9" customFormat="1" ht="30" customHeight="1">
      <c r="A33" s="9" t="s">
        <v>601</v>
      </c>
      <c r="B33" s="38" t="s">
        <v>204</v>
      </c>
      <c r="C33" s="38"/>
      <c r="D33" s="38"/>
      <c r="E33" s="38"/>
      <c r="F33" s="38"/>
      <c r="G33" s="38"/>
      <c r="H33" s="152"/>
      <c r="I33" s="358"/>
      <c r="J33" s="520"/>
      <c r="K33" s="521"/>
      <c r="L33" s="522"/>
      <c r="M33" s="522"/>
      <c r="N33" s="523"/>
      <c r="O33" s="68">
        <f t="shared" si="0"/>
        <v>0</v>
      </c>
    </row>
    <row r="34" spans="1:15" s="9" customFormat="1" ht="30" customHeight="1">
      <c r="A34" s="9" t="s">
        <v>602</v>
      </c>
      <c r="B34" s="38" t="s">
        <v>699</v>
      </c>
      <c r="C34" s="38"/>
      <c r="D34" s="38"/>
      <c r="E34" s="38"/>
      <c r="F34" s="38"/>
      <c r="G34" s="38"/>
      <c r="H34" s="152"/>
      <c r="I34" s="358"/>
      <c r="J34" s="520"/>
      <c r="K34" s="521"/>
      <c r="L34" s="522"/>
      <c r="M34" s="522"/>
      <c r="N34" s="523"/>
      <c r="O34" s="68">
        <f t="shared" si="0"/>
        <v>0</v>
      </c>
    </row>
    <row r="35" spans="1:15" s="9" customFormat="1" ht="30" customHeight="1">
      <c r="A35" s="9" t="s">
        <v>603</v>
      </c>
      <c r="B35" s="38" t="s">
        <v>700</v>
      </c>
      <c r="C35" s="38"/>
      <c r="D35" s="38"/>
      <c r="E35" s="38"/>
      <c r="F35" s="38"/>
      <c r="G35" s="38"/>
      <c r="H35" s="152"/>
      <c r="I35" s="358"/>
      <c r="J35" s="520"/>
      <c r="K35" s="521"/>
      <c r="L35" s="522"/>
      <c r="M35" s="522"/>
      <c r="N35" s="523"/>
      <c r="O35" s="68">
        <f t="shared" si="0"/>
        <v>0</v>
      </c>
    </row>
    <row r="36" spans="1:15" s="9" customFormat="1" ht="30" customHeight="1">
      <c r="A36" s="9" t="s">
        <v>604</v>
      </c>
      <c r="B36" s="38" t="s">
        <v>701</v>
      </c>
      <c r="C36" s="38"/>
      <c r="D36" s="38"/>
      <c r="E36" s="38"/>
      <c r="F36" s="38"/>
      <c r="G36" s="38"/>
      <c r="H36" s="152"/>
      <c r="I36" s="358"/>
      <c r="J36" s="520"/>
      <c r="K36" s="521"/>
      <c r="L36" s="522"/>
      <c r="M36" s="522"/>
      <c r="N36" s="523"/>
      <c r="O36" s="68">
        <f t="shared" si="0"/>
        <v>0</v>
      </c>
    </row>
    <row r="38" spans="1:15" ht="15.75">
      <c r="F38" s="65" t="s">
        <v>103</v>
      </c>
      <c r="G38" s="65"/>
      <c r="H38" s="66">
        <f>O38</f>
        <v>0</v>
      </c>
      <c r="O38" s="67">
        <f>SUM(O8:O37)/28</f>
        <v>0</v>
      </c>
    </row>
  </sheetData>
  <sheetProtection sheet="1" objects="1" scenarios="1" selectLockedCells="1"/>
  <mergeCells count="36">
    <mergeCell ref="K33:N33"/>
    <mergeCell ref="K34:N34"/>
    <mergeCell ref="K35:N35"/>
    <mergeCell ref="K36:N36"/>
    <mergeCell ref="A5:N5"/>
    <mergeCell ref="K28:N28"/>
    <mergeCell ref="K29:N29"/>
    <mergeCell ref="K30:N30"/>
    <mergeCell ref="K31:N31"/>
    <mergeCell ref="K32:N32"/>
    <mergeCell ref="K23:N23"/>
    <mergeCell ref="K24:N24"/>
    <mergeCell ref="K25:N25"/>
    <mergeCell ref="K26:N26"/>
    <mergeCell ref="K27:N27"/>
    <mergeCell ref="B28:H28"/>
    <mergeCell ref="B30:H30"/>
    <mergeCell ref="K9:N9"/>
    <mergeCell ref="K10:N10"/>
    <mergeCell ref="K11:N11"/>
    <mergeCell ref="K12:N12"/>
    <mergeCell ref="K13:N13"/>
    <mergeCell ref="K14:N14"/>
    <mergeCell ref="K15:N15"/>
    <mergeCell ref="K16:N16"/>
    <mergeCell ref="K17:N17"/>
    <mergeCell ref="K18:N18"/>
    <mergeCell ref="K19:N19"/>
    <mergeCell ref="K20:N20"/>
    <mergeCell ref="B21:N21"/>
    <mergeCell ref="K22:N22"/>
    <mergeCell ref="K8:N8"/>
    <mergeCell ref="B7:N7"/>
    <mergeCell ref="K6:N6"/>
    <mergeCell ref="C2:D2"/>
    <mergeCell ref="A3:N3"/>
  </mergeCells>
  <phoneticPr fontId="37" type="noConversion"/>
  <pageMargins left="0.25" right="0.25"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13CD7-6669-41C8-AC82-39A182FCDC0B}">
  <dimension ref="A1:O62"/>
  <sheetViews>
    <sheetView topLeftCell="A40" zoomScaleNormal="100" workbookViewId="0">
      <selection activeCell="I55" sqref="I55:I57"/>
    </sheetView>
  </sheetViews>
  <sheetFormatPr baseColWidth="10" defaultRowHeight="15"/>
  <cols>
    <col min="1" max="1" width="4.7109375" customWidth="1"/>
    <col min="2" max="2" width="11.42578125" style="6"/>
    <col min="9" max="10" width="5.7109375" customWidth="1"/>
    <col min="15" max="15" width="11.42578125" style="67"/>
  </cols>
  <sheetData>
    <row r="1" spans="1:15">
      <c r="B1" s="182"/>
      <c r="C1" s="24"/>
      <c r="D1" s="24"/>
      <c r="E1" s="24"/>
      <c r="F1" s="24"/>
      <c r="G1" s="24"/>
      <c r="H1" s="24"/>
      <c r="M1" s="67"/>
    </row>
    <row r="2" spans="1:15" ht="39.950000000000003" customHeight="1">
      <c r="B2" s="182"/>
      <c r="C2" s="264"/>
      <c r="D2" s="264"/>
      <c r="E2" s="9"/>
      <c r="F2" s="9"/>
      <c r="G2" s="9"/>
      <c r="H2" s="9"/>
      <c r="I2" s="61" t="s">
        <v>258</v>
      </c>
      <c r="J2" s="67"/>
      <c r="M2" s="67"/>
    </row>
    <row r="3" spans="1:15" ht="18.75">
      <c r="A3" s="265" t="s">
        <v>901</v>
      </c>
      <c r="B3" s="266"/>
      <c r="C3" s="266"/>
      <c r="D3" s="266"/>
      <c r="E3" s="266"/>
      <c r="F3" s="266"/>
      <c r="G3" s="266"/>
      <c r="H3" s="266"/>
      <c r="I3" s="266"/>
      <c r="J3" s="266"/>
      <c r="K3" s="266"/>
      <c r="L3" s="266"/>
      <c r="M3" s="266"/>
      <c r="N3" s="267"/>
    </row>
    <row r="4" spans="1:15">
      <c r="B4" s="182"/>
      <c r="C4" s="9"/>
      <c r="D4" s="61"/>
      <c r="E4" s="50"/>
      <c r="F4" s="50"/>
      <c r="G4" s="50"/>
      <c r="H4" s="50"/>
      <c r="I4" s="46"/>
      <c r="J4" s="45"/>
      <c r="K4" s="45"/>
      <c r="L4" s="67"/>
      <c r="M4" s="67"/>
    </row>
    <row r="5" spans="1:15" ht="18.75">
      <c r="A5" s="261" t="s">
        <v>605</v>
      </c>
      <c r="B5" s="262"/>
      <c r="C5" s="262"/>
      <c r="D5" s="262"/>
      <c r="E5" s="262"/>
      <c r="F5" s="262"/>
      <c r="G5" s="262"/>
      <c r="H5" s="262"/>
      <c r="I5" s="262"/>
      <c r="J5" s="262"/>
      <c r="K5" s="262"/>
      <c r="L5" s="262"/>
      <c r="M5" s="262"/>
      <c r="N5" s="263"/>
    </row>
    <row r="6" spans="1:15" ht="15" customHeight="1">
      <c r="I6" s="123" t="s">
        <v>100</v>
      </c>
      <c r="J6" s="124" t="s">
        <v>101</v>
      </c>
      <c r="K6" s="259" t="s">
        <v>255</v>
      </c>
      <c r="L6" s="260"/>
      <c r="M6" s="260"/>
      <c r="N6" s="260"/>
    </row>
    <row r="7" spans="1:15" s="3" customFormat="1" ht="15.75">
      <c r="A7" s="306" t="s">
        <v>206</v>
      </c>
      <c r="B7" s="306"/>
      <c r="C7" s="306"/>
      <c r="D7" s="306"/>
      <c r="E7" s="306"/>
      <c r="F7" s="306"/>
      <c r="G7" s="306"/>
      <c r="H7" s="306"/>
      <c r="I7" s="306"/>
      <c r="J7" s="306"/>
      <c r="K7" s="306"/>
      <c r="L7" s="306"/>
      <c r="M7" s="306"/>
      <c r="N7" s="306"/>
      <c r="O7" s="67"/>
    </row>
    <row r="8" spans="1:15" s="64" customFormat="1" ht="30" customHeight="1">
      <c r="A8" s="64" t="s">
        <v>607</v>
      </c>
      <c r="B8" s="183" t="s">
        <v>669</v>
      </c>
      <c r="C8" s="184"/>
      <c r="D8" s="184"/>
      <c r="E8" s="184"/>
      <c r="F8" s="184"/>
      <c r="G8" s="184"/>
      <c r="H8" s="185"/>
      <c r="I8" s="527"/>
      <c r="J8" s="528"/>
      <c r="K8" s="529"/>
      <c r="L8" s="530"/>
      <c r="M8" s="530"/>
      <c r="N8" s="531"/>
      <c r="O8" s="68">
        <f>SUMPRODUCT(ISTEXT($I8)*1)</f>
        <v>0</v>
      </c>
    </row>
    <row r="9" spans="1:15" s="64" customFormat="1" ht="30" customHeight="1">
      <c r="A9" s="64" t="s">
        <v>608</v>
      </c>
      <c r="B9" s="186" t="s">
        <v>567</v>
      </c>
      <c r="C9" s="184"/>
      <c r="D9" s="184"/>
      <c r="E9" s="184"/>
      <c r="F9" s="184"/>
      <c r="G9" s="184"/>
      <c r="H9" s="185"/>
      <c r="I9" s="527"/>
      <c r="J9" s="528"/>
      <c r="K9" s="529"/>
      <c r="L9" s="530"/>
      <c r="M9" s="530"/>
      <c r="N9" s="531"/>
      <c r="O9" s="68">
        <f t="shared" ref="O9:O60" si="0">SUMPRODUCT(ISTEXT($I9)*1)</f>
        <v>0</v>
      </c>
    </row>
    <row r="10" spans="1:15" s="64" customFormat="1" ht="30" customHeight="1">
      <c r="A10" s="64" t="s">
        <v>609</v>
      </c>
      <c r="B10" s="99" t="s">
        <v>670</v>
      </c>
      <c r="C10" s="184"/>
      <c r="D10" s="184"/>
      <c r="E10" s="184"/>
      <c r="F10" s="184"/>
      <c r="G10" s="184"/>
      <c r="H10" s="185"/>
      <c r="I10" s="527"/>
      <c r="J10" s="528"/>
      <c r="K10" s="529"/>
      <c r="L10" s="530"/>
      <c r="M10" s="530"/>
      <c r="N10" s="531"/>
      <c r="O10" s="68">
        <f t="shared" si="0"/>
        <v>0</v>
      </c>
    </row>
    <row r="11" spans="1:15" s="64" customFormat="1" ht="30" customHeight="1">
      <c r="A11" s="64" t="s">
        <v>610</v>
      </c>
      <c r="B11" s="99" t="s">
        <v>569</v>
      </c>
      <c r="C11" s="184"/>
      <c r="D11" s="184"/>
      <c r="E11" s="184"/>
      <c r="F11" s="184"/>
      <c r="G11" s="184"/>
      <c r="H11" s="185"/>
      <c r="I11" s="527"/>
      <c r="J11" s="528"/>
      <c r="K11" s="529"/>
      <c r="L11" s="530"/>
      <c r="M11" s="530"/>
      <c r="N11" s="531"/>
      <c r="O11" s="68">
        <f t="shared" si="0"/>
        <v>0</v>
      </c>
    </row>
    <row r="12" spans="1:15" s="64" customFormat="1" ht="30" customHeight="1">
      <c r="A12" s="64" t="s">
        <v>611</v>
      </c>
      <c r="B12" s="99" t="s">
        <v>671</v>
      </c>
      <c r="C12" s="184"/>
      <c r="D12" s="184"/>
      <c r="E12" s="184"/>
      <c r="F12" s="184"/>
      <c r="G12" s="184"/>
      <c r="H12" s="185"/>
      <c r="I12" s="527"/>
      <c r="J12" s="528"/>
      <c r="K12" s="529"/>
      <c r="L12" s="530"/>
      <c r="M12" s="530"/>
      <c r="N12" s="531"/>
      <c r="O12" s="68">
        <f t="shared" si="0"/>
        <v>0</v>
      </c>
    </row>
    <row r="13" spans="1:15" s="64" customFormat="1" ht="30" customHeight="1">
      <c r="A13" s="64" t="s">
        <v>612</v>
      </c>
      <c r="B13" s="186" t="s">
        <v>568</v>
      </c>
      <c r="C13" s="184"/>
      <c r="D13" s="184"/>
      <c r="E13" s="184"/>
      <c r="F13" s="184"/>
      <c r="G13" s="184"/>
      <c r="H13" s="185"/>
      <c r="I13" s="527"/>
      <c r="J13" s="528"/>
      <c r="K13" s="529"/>
      <c r="L13" s="530"/>
      <c r="M13" s="530"/>
      <c r="N13" s="531"/>
      <c r="O13" s="68">
        <f t="shared" si="0"/>
        <v>0</v>
      </c>
    </row>
    <row r="14" spans="1:15" s="64" customFormat="1" ht="30" customHeight="1">
      <c r="A14" s="64" t="s">
        <v>613</v>
      </c>
      <c r="B14" s="99" t="s">
        <v>672</v>
      </c>
      <c r="C14" s="184"/>
      <c r="D14" s="184"/>
      <c r="E14" s="184"/>
      <c r="F14" s="184"/>
      <c r="G14" s="184"/>
      <c r="H14" s="185"/>
      <c r="I14" s="527"/>
      <c r="J14" s="528"/>
      <c r="K14" s="529"/>
      <c r="L14" s="530"/>
      <c r="M14" s="530"/>
      <c r="N14" s="531"/>
      <c r="O14" s="68">
        <f t="shared" si="0"/>
        <v>0</v>
      </c>
    </row>
    <row r="15" spans="1:15" s="64" customFormat="1" ht="30" customHeight="1">
      <c r="A15" s="64" t="s">
        <v>614</v>
      </c>
      <c r="B15" s="43" t="s">
        <v>912</v>
      </c>
      <c r="C15" s="175"/>
      <c r="D15" s="175"/>
      <c r="E15" s="175"/>
      <c r="F15" s="175"/>
      <c r="G15" s="175"/>
      <c r="H15" s="176"/>
      <c r="I15" s="358"/>
      <c r="J15" s="520"/>
      <c r="K15" s="529"/>
      <c r="L15" s="530"/>
      <c r="M15" s="530"/>
      <c r="N15" s="531"/>
      <c r="O15" s="68">
        <f t="shared" si="0"/>
        <v>0</v>
      </c>
    </row>
    <row r="16" spans="1:15" s="64" customFormat="1" ht="30" customHeight="1">
      <c r="A16" s="64" t="s">
        <v>615</v>
      </c>
      <c r="B16" s="149" t="s">
        <v>914</v>
      </c>
      <c r="C16" s="175"/>
      <c r="D16" s="175"/>
      <c r="E16" s="175"/>
      <c r="F16" s="175"/>
      <c r="G16" s="175"/>
      <c r="H16" s="176"/>
      <c r="I16" s="358"/>
      <c r="J16" s="520"/>
      <c r="K16" s="529"/>
      <c r="L16" s="530"/>
      <c r="M16" s="530"/>
      <c r="N16" s="531"/>
      <c r="O16" s="68">
        <f t="shared" si="0"/>
        <v>0</v>
      </c>
    </row>
    <row r="17" spans="1:15" s="64" customFormat="1" ht="30" customHeight="1">
      <c r="A17" s="64" t="s">
        <v>616</v>
      </c>
      <c r="B17" s="149" t="s">
        <v>44</v>
      </c>
      <c r="C17" s="175"/>
      <c r="D17" s="175"/>
      <c r="E17" s="175"/>
      <c r="F17" s="175"/>
      <c r="G17" s="175"/>
      <c r="H17" s="176"/>
      <c r="I17" s="358"/>
      <c r="J17" s="520"/>
      <c r="K17" s="529"/>
      <c r="L17" s="530"/>
      <c r="M17" s="530"/>
      <c r="N17" s="531"/>
      <c r="O17" s="68">
        <f t="shared" si="0"/>
        <v>0</v>
      </c>
    </row>
    <row r="18" spans="1:15" s="64" customFormat="1" ht="30" customHeight="1">
      <c r="A18" s="64" t="s">
        <v>617</v>
      </c>
      <c r="B18" s="149" t="s">
        <v>45</v>
      </c>
      <c r="C18" s="175"/>
      <c r="D18" s="175"/>
      <c r="E18" s="175"/>
      <c r="F18" s="175"/>
      <c r="G18" s="175"/>
      <c r="H18" s="176"/>
      <c r="I18" s="358"/>
      <c r="J18" s="520"/>
      <c r="K18" s="529"/>
      <c r="L18" s="530"/>
      <c r="M18" s="530"/>
      <c r="N18" s="531"/>
      <c r="O18" s="68">
        <f t="shared" si="0"/>
        <v>0</v>
      </c>
    </row>
    <row r="19" spans="1:15" s="64" customFormat="1" ht="30" customHeight="1">
      <c r="A19" s="64" t="s">
        <v>618</v>
      </c>
      <c r="B19" s="149" t="s">
        <v>46</v>
      </c>
      <c r="C19" s="175"/>
      <c r="D19" s="175"/>
      <c r="E19" s="175"/>
      <c r="F19" s="175"/>
      <c r="G19" s="175"/>
      <c r="H19" s="176"/>
      <c r="I19" s="358"/>
      <c r="J19" s="520"/>
      <c r="K19" s="529"/>
      <c r="L19" s="530"/>
      <c r="M19" s="530"/>
      <c r="N19" s="531"/>
      <c r="O19" s="68">
        <f t="shared" si="0"/>
        <v>0</v>
      </c>
    </row>
    <row r="20" spans="1:15" s="64" customFormat="1" ht="30" customHeight="1">
      <c r="A20" s="64" t="s">
        <v>619</v>
      </c>
      <c r="B20" s="268" t="s">
        <v>47</v>
      </c>
      <c r="C20" s="268"/>
      <c r="D20" s="268"/>
      <c r="E20" s="268"/>
      <c r="F20" s="268"/>
      <c r="G20" s="268"/>
      <c r="H20" s="269"/>
      <c r="I20" s="358"/>
      <c r="J20" s="520"/>
      <c r="K20" s="529"/>
      <c r="L20" s="530"/>
      <c r="M20" s="530"/>
      <c r="N20" s="531"/>
      <c r="O20" s="68">
        <f t="shared" si="0"/>
        <v>0</v>
      </c>
    </row>
    <row r="21" spans="1:15" s="64" customFormat="1" ht="30" customHeight="1">
      <c r="A21" s="64" t="s">
        <v>620</v>
      </c>
      <c r="B21" s="99" t="s">
        <v>44</v>
      </c>
      <c r="C21" s="187"/>
      <c r="D21" s="175"/>
      <c r="E21" s="175"/>
      <c r="F21" s="175"/>
      <c r="G21" s="175"/>
      <c r="H21" s="176"/>
      <c r="I21" s="358"/>
      <c r="J21" s="520"/>
      <c r="K21" s="529"/>
      <c r="L21" s="530"/>
      <c r="M21" s="530"/>
      <c r="N21" s="531"/>
      <c r="O21" s="68">
        <f t="shared" si="0"/>
        <v>0</v>
      </c>
    </row>
    <row r="22" spans="1:15" s="64" customFormat="1" ht="30" customHeight="1">
      <c r="A22" s="64" t="s">
        <v>621</v>
      </c>
      <c r="B22" s="318" t="s">
        <v>48</v>
      </c>
      <c r="C22" s="318"/>
      <c r="D22" s="318"/>
      <c r="E22" s="318"/>
      <c r="F22" s="318"/>
      <c r="G22" s="318"/>
      <c r="H22" s="319"/>
      <c r="I22" s="358"/>
      <c r="J22" s="520"/>
      <c r="K22" s="529"/>
      <c r="L22" s="530"/>
      <c r="M22" s="530"/>
      <c r="N22" s="531"/>
      <c r="O22" s="68">
        <f t="shared" si="0"/>
        <v>0</v>
      </c>
    </row>
    <row r="23" spans="1:15" s="64" customFormat="1" ht="30" customHeight="1">
      <c r="A23" s="64" t="s">
        <v>622</v>
      </c>
      <c r="B23" s="149" t="s">
        <v>49</v>
      </c>
      <c r="C23" s="175"/>
      <c r="D23" s="175"/>
      <c r="E23" s="175"/>
      <c r="F23" s="175"/>
      <c r="G23" s="175"/>
      <c r="H23" s="176"/>
      <c r="I23" s="358"/>
      <c r="J23" s="520"/>
      <c r="K23" s="529"/>
      <c r="L23" s="530"/>
      <c r="M23" s="530"/>
      <c r="N23" s="531"/>
      <c r="O23" s="68">
        <f t="shared" si="0"/>
        <v>0</v>
      </c>
    </row>
    <row r="24" spans="1:15" s="64" customFormat="1" ht="30" customHeight="1">
      <c r="A24" s="64" t="s">
        <v>623</v>
      </c>
      <c r="B24" s="149" t="s">
        <v>50</v>
      </c>
      <c r="C24" s="175"/>
      <c r="D24" s="175"/>
      <c r="E24" s="175"/>
      <c r="F24" s="175"/>
      <c r="G24" s="175"/>
      <c r="H24" s="176"/>
      <c r="I24" s="358"/>
      <c r="J24" s="520"/>
      <c r="K24" s="529"/>
      <c r="L24" s="530"/>
      <c r="M24" s="530"/>
      <c r="N24" s="531"/>
      <c r="O24" s="68">
        <f t="shared" si="0"/>
        <v>0</v>
      </c>
    </row>
    <row r="25" spans="1:15" s="64" customFormat="1" ht="30" customHeight="1">
      <c r="A25" s="64" t="s">
        <v>624</v>
      </c>
      <c r="B25" s="149" t="s">
        <v>51</v>
      </c>
      <c r="C25" s="175"/>
      <c r="D25" s="175"/>
      <c r="E25" s="175"/>
      <c r="F25" s="175"/>
      <c r="G25" s="175"/>
      <c r="H25" s="176"/>
      <c r="I25" s="358"/>
      <c r="J25" s="520"/>
      <c r="K25" s="529"/>
      <c r="L25" s="530"/>
      <c r="M25" s="530"/>
      <c r="N25" s="531"/>
      <c r="O25" s="68">
        <f t="shared" si="0"/>
        <v>0</v>
      </c>
    </row>
    <row r="26" spans="1:15" s="64" customFormat="1" ht="30" customHeight="1">
      <c r="A26" s="64" t="s">
        <v>625</v>
      </c>
      <c r="B26" s="43" t="s">
        <v>209</v>
      </c>
      <c r="C26" s="175"/>
      <c r="D26" s="175"/>
      <c r="E26" s="175"/>
      <c r="F26" s="175"/>
      <c r="G26" s="175"/>
      <c r="H26" s="176"/>
      <c r="I26" s="358"/>
      <c r="J26" s="520"/>
      <c r="K26" s="529"/>
      <c r="L26" s="530"/>
      <c r="M26" s="530"/>
      <c r="N26" s="531"/>
      <c r="O26" s="68">
        <f t="shared" si="0"/>
        <v>0</v>
      </c>
    </row>
    <row r="27" spans="1:15" s="64" customFormat="1" ht="30" customHeight="1">
      <c r="A27" s="64" t="s">
        <v>626</v>
      </c>
      <c r="B27" s="149" t="s">
        <v>673</v>
      </c>
      <c r="C27" s="175"/>
      <c r="D27" s="175"/>
      <c r="E27" s="175"/>
      <c r="F27" s="175"/>
      <c r="G27" s="175"/>
      <c r="H27" s="176"/>
      <c r="I27" s="358"/>
      <c r="J27" s="520"/>
      <c r="K27" s="529"/>
      <c r="L27" s="530"/>
      <c r="M27" s="530"/>
      <c r="N27" s="531"/>
      <c r="O27" s="68">
        <f t="shared" si="0"/>
        <v>0</v>
      </c>
    </row>
    <row r="28" spans="1:15" s="64" customFormat="1" ht="30" customHeight="1">
      <c r="A28" s="64" t="s">
        <v>627</v>
      </c>
      <c r="B28" s="43" t="s">
        <v>42</v>
      </c>
      <c r="C28" s="175"/>
      <c r="D28" s="175"/>
      <c r="E28" s="175"/>
      <c r="F28" s="175"/>
      <c r="G28" s="175"/>
      <c r="H28" s="176"/>
      <c r="I28" s="358"/>
      <c r="J28" s="520"/>
      <c r="K28" s="529"/>
      <c r="L28" s="530"/>
      <c r="M28" s="530"/>
      <c r="N28" s="531"/>
      <c r="O28" s="68">
        <f t="shared" si="0"/>
        <v>0</v>
      </c>
    </row>
    <row r="29" spans="1:15" s="64" customFormat="1" ht="30" customHeight="1">
      <c r="A29" s="64" t="s">
        <v>628</v>
      </c>
      <c r="B29" s="149" t="s">
        <v>43</v>
      </c>
      <c r="C29" s="175"/>
      <c r="D29" s="175"/>
      <c r="E29" s="175"/>
      <c r="F29" s="175"/>
      <c r="G29" s="175"/>
      <c r="H29" s="176"/>
      <c r="I29" s="358"/>
      <c r="J29" s="520"/>
      <c r="K29" s="529"/>
      <c r="L29" s="530"/>
      <c r="M29" s="530"/>
      <c r="N29" s="531"/>
      <c r="O29" s="68">
        <f t="shared" si="0"/>
        <v>0</v>
      </c>
    </row>
    <row r="30" spans="1:15" s="64" customFormat="1" ht="30" customHeight="1">
      <c r="A30" s="64" t="s">
        <v>629</v>
      </c>
      <c r="B30" s="318" t="s">
        <v>210</v>
      </c>
      <c r="C30" s="318"/>
      <c r="D30" s="318"/>
      <c r="E30" s="318"/>
      <c r="F30" s="318"/>
      <c r="G30" s="318"/>
      <c r="H30" s="319"/>
      <c r="I30" s="358"/>
      <c r="J30" s="520"/>
      <c r="K30" s="529"/>
      <c r="L30" s="530"/>
      <c r="M30" s="530"/>
      <c r="N30" s="531"/>
      <c r="O30" s="68">
        <f t="shared" si="0"/>
        <v>0</v>
      </c>
    </row>
    <row r="31" spans="1:15" s="64" customFormat="1" ht="30" customHeight="1">
      <c r="A31" s="64" t="s">
        <v>630</v>
      </c>
      <c r="B31" s="149" t="s">
        <v>674</v>
      </c>
      <c r="C31" s="175"/>
      <c r="D31" s="175"/>
      <c r="E31" s="175"/>
      <c r="F31" s="175"/>
      <c r="G31" s="175"/>
      <c r="H31" s="176"/>
      <c r="I31" s="358"/>
      <c r="J31" s="520"/>
      <c r="K31" s="529"/>
      <c r="L31" s="530"/>
      <c r="M31" s="530"/>
      <c r="N31" s="531"/>
      <c r="O31" s="68">
        <f t="shared" si="0"/>
        <v>0</v>
      </c>
    </row>
    <row r="32" spans="1:15" s="64" customFormat="1" ht="30" customHeight="1">
      <c r="A32" s="64" t="s">
        <v>631</v>
      </c>
      <c r="B32" s="188" t="s">
        <v>570</v>
      </c>
      <c r="C32" s="175"/>
      <c r="D32" s="175"/>
      <c r="E32" s="175"/>
      <c r="F32" s="175"/>
      <c r="G32" s="175"/>
      <c r="H32" s="176"/>
      <c r="I32" s="358"/>
      <c r="J32" s="520"/>
      <c r="K32" s="529"/>
      <c r="L32" s="530"/>
      <c r="M32" s="530"/>
      <c r="N32" s="531"/>
      <c r="O32" s="68">
        <f t="shared" si="0"/>
        <v>0</v>
      </c>
    </row>
    <row r="33" spans="1:15" s="64" customFormat="1" ht="30" customHeight="1">
      <c r="A33" s="64" t="s">
        <v>632</v>
      </c>
      <c r="B33" s="149" t="s">
        <v>675</v>
      </c>
      <c r="C33" s="175"/>
      <c r="D33" s="175"/>
      <c r="E33" s="175"/>
      <c r="F33" s="175"/>
      <c r="G33" s="175"/>
      <c r="H33" s="176"/>
      <c r="I33" s="358"/>
      <c r="J33" s="520"/>
      <c r="K33" s="529"/>
      <c r="L33" s="530"/>
      <c r="M33" s="530"/>
      <c r="N33" s="531"/>
      <c r="O33" s="68">
        <f t="shared" si="0"/>
        <v>0</v>
      </c>
    </row>
    <row r="34" spans="1:15" s="64" customFormat="1" ht="30" customHeight="1">
      <c r="A34" s="64" t="s">
        <v>633</v>
      </c>
      <c r="B34" s="149" t="s">
        <v>7</v>
      </c>
      <c r="C34" s="175"/>
      <c r="D34" s="175"/>
      <c r="E34" s="175"/>
      <c r="F34" s="175"/>
      <c r="G34" s="175"/>
      <c r="H34" s="176"/>
      <c r="I34" s="358"/>
      <c r="J34" s="520"/>
      <c r="K34" s="529"/>
      <c r="L34" s="530"/>
      <c r="M34" s="530"/>
      <c r="N34" s="531"/>
      <c r="O34" s="68">
        <f t="shared" si="0"/>
        <v>0</v>
      </c>
    </row>
    <row r="35" spans="1:15" s="64" customFormat="1" ht="30" customHeight="1">
      <c r="A35" s="64" t="s">
        <v>634</v>
      </c>
      <c r="B35" s="149" t="s">
        <v>8</v>
      </c>
      <c r="C35" s="175"/>
      <c r="D35" s="175"/>
      <c r="E35" s="175"/>
      <c r="F35" s="175"/>
      <c r="G35" s="175"/>
      <c r="H35" s="176"/>
      <c r="I35" s="358"/>
      <c r="J35" s="520"/>
      <c r="K35" s="529"/>
      <c r="L35" s="530"/>
      <c r="M35" s="530"/>
      <c r="N35" s="531"/>
      <c r="O35" s="68">
        <f t="shared" si="0"/>
        <v>0</v>
      </c>
    </row>
    <row r="36" spans="1:15" s="64" customFormat="1" ht="30" customHeight="1">
      <c r="A36" s="64" t="s">
        <v>635</v>
      </c>
      <c r="B36" s="320" t="s">
        <v>913</v>
      </c>
      <c r="C36" s="320"/>
      <c r="D36" s="320"/>
      <c r="E36" s="320"/>
      <c r="F36" s="320"/>
      <c r="G36" s="320"/>
      <c r="H36" s="321"/>
      <c r="I36" s="358"/>
      <c r="J36" s="520"/>
      <c r="K36" s="529"/>
      <c r="L36" s="530"/>
      <c r="M36" s="530"/>
      <c r="N36" s="531"/>
      <c r="O36" s="68">
        <f t="shared" si="0"/>
        <v>0</v>
      </c>
    </row>
    <row r="37" spans="1:15" s="64" customFormat="1" ht="30" customHeight="1">
      <c r="A37" s="64" t="s">
        <v>636</v>
      </c>
      <c r="B37" s="149" t="s">
        <v>676</v>
      </c>
      <c r="C37" s="175"/>
      <c r="D37" s="175"/>
      <c r="E37" s="175"/>
      <c r="F37" s="175"/>
      <c r="G37" s="175"/>
      <c r="H37" s="176"/>
      <c r="I37" s="358"/>
      <c r="J37" s="520"/>
      <c r="K37" s="529"/>
      <c r="L37" s="530"/>
      <c r="M37" s="530"/>
      <c r="N37" s="531"/>
      <c r="O37" s="68">
        <f t="shared" si="0"/>
        <v>0</v>
      </c>
    </row>
    <row r="38" spans="1:15" ht="16.5">
      <c r="A38" s="167"/>
      <c r="B38" s="322" t="s">
        <v>207</v>
      </c>
      <c r="C38" s="305"/>
      <c r="D38" s="305"/>
      <c r="E38" s="305"/>
      <c r="F38" s="305"/>
      <c r="G38" s="305"/>
      <c r="H38" s="305"/>
      <c r="I38" s="305"/>
      <c r="J38" s="305"/>
      <c r="K38" s="305"/>
      <c r="L38" s="305"/>
      <c r="M38" s="305"/>
      <c r="N38" s="305"/>
      <c r="O38" s="68"/>
    </row>
    <row r="39" spans="1:15" ht="30" customHeight="1">
      <c r="A39" s="190" t="s">
        <v>637</v>
      </c>
      <c r="B39" s="205" t="s">
        <v>573</v>
      </c>
      <c r="C39" s="206"/>
      <c r="D39" s="207"/>
      <c r="E39" s="207"/>
      <c r="F39" s="207"/>
      <c r="G39" s="207"/>
      <c r="H39" s="208"/>
      <c r="I39" s="358"/>
      <c r="J39" s="520"/>
      <c r="K39" s="529"/>
      <c r="L39" s="530"/>
      <c r="M39" s="530"/>
      <c r="N39" s="531"/>
      <c r="O39" s="68">
        <f t="shared" si="0"/>
        <v>0</v>
      </c>
    </row>
    <row r="40" spans="1:15" ht="30" customHeight="1">
      <c r="A40" s="190" t="s">
        <v>638</v>
      </c>
      <c r="B40" s="205" t="s">
        <v>915</v>
      </c>
      <c r="C40" s="206"/>
      <c r="D40" s="207"/>
      <c r="E40" s="207"/>
      <c r="F40" s="207"/>
      <c r="G40" s="207"/>
      <c r="H40" s="208"/>
      <c r="I40" s="358"/>
      <c r="J40" s="520"/>
      <c r="K40" s="529"/>
      <c r="L40" s="530"/>
      <c r="M40" s="530"/>
      <c r="N40" s="531"/>
      <c r="O40" s="68">
        <f t="shared" si="0"/>
        <v>0</v>
      </c>
    </row>
    <row r="41" spans="1:15" ht="30" customHeight="1">
      <c r="A41" s="190" t="s">
        <v>639</v>
      </c>
      <c r="B41" s="149" t="s">
        <v>574</v>
      </c>
      <c r="C41" s="207"/>
      <c r="D41" s="207"/>
      <c r="E41" s="207"/>
      <c r="F41" s="207"/>
      <c r="G41" s="207"/>
      <c r="H41" s="208"/>
      <c r="I41" s="358"/>
      <c r="J41" s="520"/>
      <c r="K41" s="529"/>
      <c r="L41" s="530"/>
      <c r="M41" s="530"/>
      <c r="N41" s="531"/>
      <c r="O41" s="68">
        <f t="shared" si="0"/>
        <v>0</v>
      </c>
    </row>
    <row r="42" spans="1:15" ht="30" customHeight="1">
      <c r="A42" s="190" t="s">
        <v>640</v>
      </c>
      <c r="B42" s="149" t="s">
        <v>38</v>
      </c>
      <c r="C42" s="207"/>
      <c r="D42" s="207"/>
      <c r="E42" s="207"/>
      <c r="F42" s="207"/>
      <c r="G42" s="207"/>
      <c r="H42" s="208"/>
      <c r="I42" s="358"/>
      <c r="J42" s="520"/>
      <c r="K42" s="529"/>
      <c r="L42" s="530"/>
      <c r="M42" s="530"/>
      <c r="N42" s="531"/>
      <c r="O42" s="68">
        <f t="shared" si="0"/>
        <v>0</v>
      </c>
    </row>
    <row r="43" spans="1:15" ht="30" customHeight="1">
      <c r="A43" s="190" t="s">
        <v>641</v>
      </c>
      <c r="B43" s="149" t="s">
        <v>571</v>
      </c>
      <c r="C43" s="207"/>
      <c r="D43" s="207"/>
      <c r="E43" s="207"/>
      <c r="F43" s="207"/>
      <c r="G43" s="207"/>
      <c r="H43" s="208"/>
      <c r="I43" s="358"/>
      <c r="J43" s="520"/>
      <c r="K43" s="529"/>
      <c r="L43" s="530"/>
      <c r="M43" s="530"/>
      <c r="N43" s="531"/>
      <c r="O43" s="68">
        <f t="shared" si="0"/>
        <v>0</v>
      </c>
    </row>
    <row r="44" spans="1:15" ht="30" customHeight="1">
      <c r="A44" s="190" t="s">
        <v>642</v>
      </c>
      <c r="B44" s="149" t="s">
        <v>9</v>
      </c>
      <c r="C44" s="207"/>
      <c r="D44" s="207"/>
      <c r="E44" s="207"/>
      <c r="F44" s="207"/>
      <c r="G44" s="207"/>
      <c r="H44" s="208"/>
      <c r="I44" s="358"/>
      <c r="J44" s="520"/>
      <c r="K44" s="529"/>
      <c r="L44" s="530"/>
      <c r="M44" s="530"/>
      <c r="N44" s="531"/>
      <c r="O44" s="68">
        <f t="shared" si="0"/>
        <v>0</v>
      </c>
    </row>
    <row r="45" spans="1:15" ht="30" customHeight="1">
      <c r="A45" s="190" t="s">
        <v>643</v>
      </c>
      <c r="B45" s="149" t="s">
        <v>565</v>
      </c>
      <c r="C45" s="207"/>
      <c r="D45" s="207"/>
      <c r="E45" s="207"/>
      <c r="F45" s="207"/>
      <c r="G45" s="207"/>
      <c r="H45" s="208"/>
      <c r="I45" s="358"/>
      <c r="J45" s="520"/>
      <c r="K45" s="529"/>
      <c r="L45" s="530"/>
      <c r="M45" s="530"/>
      <c r="N45" s="531"/>
      <c r="O45" s="68">
        <f t="shared" si="0"/>
        <v>0</v>
      </c>
    </row>
    <row r="46" spans="1:15" ht="30" customHeight="1">
      <c r="A46" s="190" t="s">
        <v>644</v>
      </c>
      <c r="B46" s="149" t="s">
        <v>566</v>
      </c>
      <c r="C46" s="207"/>
      <c r="D46" s="207"/>
      <c r="E46" s="207"/>
      <c r="F46" s="207"/>
      <c r="G46" s="207"/>
      <c r="H46" s="208"/>
      <c r="I46" s="358"/>
      <c r="J46" s="520"/>
      <c r="K46" s="529"/>
      <c r="L46" s="530"/>
      <c r="M46" s="530"/>
      <c r="N46" s="531"/>
      <c r="O46" s="68">
        <f t="shared" si="0"/>
        <v>0</v>
      </c>
    </row>
    <row r="47" spans="1:15" ht="30" customHeight="1">
      <c r="A47" s="190" t="s">
        <v>645</v>
      </c>
      <c r="B47" s="149" t="s">
        <v>900</v>
      </c>
      <c r="C47" s="207"/>
      <c r="D47" s="207"/>
      <c r="E47" s="207"/>
      <c r="F47" s="207"/>
      <c r="G47" s="207"/>
      <c r="H47" s="208"/>
      <c r="I47" s="358"/>
      <c r="J47" s="520"/>
      <c r="K47" s="529"/>
      <c r="L47" s="530"/>
      <c r="M47" s="530"/>
      <c r="N47" s="531"/>
      <c r="O47" s="68">
        <f t="shared" si="0"/>
        <v>0</v>
      </c>
    </row>
    <row r="48" spans="1:15" ht="30" customHeight="1">
      <c r="A48" s="190" t="s">
        <v>646</v>
      </c>
      <c r="B48" s="149" t="s">
        <v>572</v>
      </c>
      <c r="C48" s="207"/>
      <c r="D48" s="207"/>
      <c r="E48" s="207"/>
      <c r="F48" s="207"/>
      <c r="G48" s="207"/>
      <c r="H48" s="208"/>
      <c r="I48" s="358"/>
      <c r="J48" s="520"/>
      <c r="K48" s="529"/>
      <c r="L48" s="530"/>
      <c r="M48" s="530"/>
      <c r="N48" s="531"/>
      <c r="O48" s="68">
        <f t="shared" si="0"/>
        <v>0</v>
      </c>
    </row>
    <row r="49" spans="1:15" ht="30" customHeight="1">
      <c r="A49" s="190" t="s">
        <v>647</v>
      </c>
      <c r="B49" s="149" t="s">
        <v>677</v>
      </c>
      <c r="C49" s="207"/>
      <c r="D49" s="207"/>
      <c r="E49" s="207"/>
      <c r="F49" s="207"/>
      <c r="G49" s="207"/>
      <c r="H49" s="208"/>
      <c r="I49" s="358"/>
      <c r="J49" s="520"/>
      <c r="K49" s="529"/>
      <c r="L49" s="530"/>
      <c r="M49" s="530"/>
      <c r="N49" s="531"/>
      <c r="O49" s="68">
        <f t="shared" si="0"/>
        <v>0</v>
      </c>
    </row>
    <row r="50" spans="1:15" ht="30" customHeight="1">
      <c r="A50" s="190" t="s">
        <v>648</v>
      </c>
      <c r="B50" s="149" t="s">
        <v>678</v>
      </c>
      <c r="C50" s="207"/>
      <c r="D50" s="207"/>
      <c r="E50" s="207"/>
      <c r="F50" s="207"/>
      <c r="G50" s="207"/>
      <c r="H50" s="208"/>
      <c r="I50" s="358"/>
      <c r="J50" s="520"/>
      <c r="K50" s="529"/>
      <c r="L50" s="530"/>
      <c r="M50" s="530"/>
      <c r="N50" s="531"/>
      <c r="O50" s="68">
        <f t="shared" si="0"/>
        <v>0</v>
      </c>
    </row>
    <row r="51" spans="1:15" ht="30" customHeight="1">
      <c r="A51" s="190" t="s">
        <v>649</v>
      </c>
      <c r="B51" s="149" t="s">
        <v>679</v>
      </c>
      <c r="C51" s="207"/>
      <c r="D51" s="207"/>
      <c r="E51" s="207"/>
      <c r="F51" s="207"/>
      <c r="G51" s="207"/>
      <c r="H51" s="208"/>
      <c r="I51" s="358"/>
      <c r="J51" s="520"/>
      <c r="K51" s="529"/>
      <c r="L51" s="530"/>
      <c r="M51" s="530"/>
      <c r="N51" s="531"/>
      <c r="O51" s="68">
        <f t="shared" si="0"/>
        <v>0</v>
      </c>
    </row>
    <row r="52" spans="1:15" ht="30" customHeight="1">
      <c r="A52" s="190" t="s">
        <v>650</v>
      </c>
      <c r="B52" s="149" t="s">
        <v>680</v>
      </c>
      <c r="C52" s="207"/>
      <c r="D52" s="207"/>
      <c r="E52" s="207"/>
      <c r="F52" s="207"/>
      <c r="G52" s="207"/>
      <c r="H52" s="208"/>
      <c r="I52" s="358"/>
      <c r="J52" s="520"/>
      <c r="K52" s="529"/>
      <c r="L52" s="530"/>
      <c r="M52" s="530"/>
      <c r="N52" s="531"/>
      <c r="O52" s="68">
        <f t="shared" si="0"/>
        <v>0</v>
      </c>
    </row>
    <row r="53" spans="1:15" ht="30" customHeight="1">
      <c r="A53" s="190" t="s">
        <v>651</v>
      </c>
      <c r="B53" s="149" t="s">
        <v>40</v>
      </c>
      <c r="C53" s="207"/>
      <c r="D53" s="207"/>
      <c r="E53" s="207"/>
      <c r="F53" s="207"/>
      <c r="G53" s="207"/>
      <c r="H53" s="208"/>
      <c r="I53" s="358"/>
      <c r="J53" s="520"/>
      <c r="K53" s="529"/>
      <c r="L53" s="530"/>
      <c r="M53" s="530"/>
      <c r="N53" s="531"/>
      <c r="O53" s="68">
        <f t="shared" si="0"/>
        <v>0</v>
      </c>
    </row>
    <row r="54" spans="1:15" ht="30" customHeight="1">
      <c r="A54" s="190" t="s">
        <v>652</v>
      </c>
      <c r="B54" s="149" t="s">
        <v>41</v>
      </c>
      <c r="C54" s="207"/>
      <c r="D54" s="207"/>
      <c r="E54" s="41"/>
      <c r="F54" s="207"/>
      <c r="G54" s="207"/>
      <c r="H54" s="208"/>
      <c r="I54" s="358"/>
      <c r="J54" s="520"/>
      <c r="K54" s="529"/>
      <c r="L54" s="530"/>
      <c r="M54" s="530"/>
      <c r="N54" s="531"/>
      <c r="O54" s="68">
        <f t="shared" si="0"/>
        <v>0</v>
      </c>
    </row>
    <row r="55" spans="1:15" ht="30" customHeight="1">
      <c r="A55" s="190" t="s">
        <v>653</v>
      </c>
      <c r="B55" s="149" t="s">
        <v>52</v>
      </c>
      <c r="C55" s="207"/>
      <c r="D55" s="207"/>
      <c r="E55" s="207"/>
      <c r="F55" s="207"/>
      <c r="G55" s="207"/>
      <c r="H55" s="208"/>
      <c r="I55" s="358"/>
      <c r="J55" s="520"/>
      <c r="K55" s="529"/>
      <c r="L55" s="530"/>
      <c r="M55" s="530"/>
      <c r="N55" s="531"/>
      <c r="O55" s="68">
        <f t="shared" si="0"/>
        <v>0</v>
      </c>
    </row>
    <row r="56" spans="1:15" ht="30" customHeight="1">
      <c r="A56" s="190" t="s">
        <v>654</v>
      </c>
      <c r="B56" s="149" t="s">
        <v>53</v>
      </c>
      <c r="C56" s="207"/>
      <c r="D56" s="207"/>
      <c r="E56" s="207"/>
      <c r="F56" s="207"/>
      <c r="G56" s="207"/>
      <c r="H56" s="208"/>
      <c r="I56" s="358"/>
      <c r="J56" s="520"/>
      <c r="K56" s="529"/>
      <c r="L56" s="530"/>
      <c r="M56" s="530"/>
      <c r="N56" s="531"/>
      <c r="O56" s="68">
        <f t="shared" si="0"/>
        <v>0</v>
      </c>
    </row>
    <row r="57" spans="1:15" ht="30" customHeight="1">
      <c r="A57" s="190" t="s">
        <v>655</v>
      </c>
      <c r="B57" s="324" t="s">
        <v>606</v>
      </c>
      <c r="C57" s="324"/>
      <c r="D57" s="324"/>
      <c r="E57" s="324"/>
      <c r="F57" s="324"/>
      <c r="G57" s="324"/>
      <c r="H57" s="325"/>
      <c r="I57" s="358"/>
      <c r="J57" s="520"/>
      <c r="K57" s="529"/>
      <c r="L57" s="530"/>
      <c r="M57" s="530"/>
      <c r="N57" s="531"/>
      <c r="O57" s="68">
        <f t="shared" si="0"/>
        <v>0</v>
      </c>
    </row>
    <row r="58" spans="1:15" ht="16.5">
      <c r="A58" s="167"/>
      <c r="B58" s="323" t="s">
        <v>208</v>
      </c>
      <c r="C58" s="306"/>
      <c r="D58" s="306"/>
      <c r="E58" s="306"/>
      <c r="F58" s="306"/>
      <c r="G58" s="306"/>
      <c r="H58" s="306"/>
      <c r="I58" s="306"/>
      <c r="J58" s="306"/>
      <c r="K58" s="306"/>
      <c r="L58" s="306"/>
      <c r="M58" s="306"/>
      <c r="N58" s="306"/>
      <c r="O58" s="68"/>
    </row>
    <row r="59" spans="1:15" s="9" customFormat="1" ht="30" customHeight="1">
      <c r="A59" s="9" t="s">
        <v>656</v>
      </c>
      <c r="B59" s="189" t="s">
        <v>575</v>
      </c>
      <c r="C59" s="38"/>
      <c r="D59" s="38"/>
      <c r="E59" s="38"/>
      <c r="F59" s="38"/>
      <c r="G59" s="38"/>
      <c r="H59" s="152"/>
      <c r="I59" s="358"/>
      <c r="J59" s="520"/>
      <c r="K59" s="529"/>
      <c r="L59" s="530"/>
      <c r="M59" s="530"/>
      <c r="N59" s="531"/>
      <c r="O59" s="68">
        <f t="shared" si="0"/>
        <v>0</v>
      </c>
    </row>
    <row r="60" spans="1:15" s="9" customFormat="1" ht="30" customHeight="1">
      <c r="A60" s="9" t="s">
        <v>916</v>
      </c>
      <c r="B60" s="189" t="s">
        <v>576</v>
      </c>
      <c r="C60" s="38"/>
      <c r="D60" s="38"/>
      <c r="E60" s="38"/>
      <c r="F60" s="38"/>
      <c r="G60" s="38"/>
      <c r="H60" s="152"/>
      <c r="I60" s="358"/>
      <c r="J60" s="520"/>
      <c r="K60" s="529"/>
      <c r="L60" s="530"/>
      <c r="M60" s="530"/>
      <c r="N60" s="531"/>
      <c r="O60" s="68">
        <f t="shared" si="0"/>
        <v>0</v>
      </c>
    </row>
    <row r="62" spans="1:15" ht="15.75">
      <c r="F62" s="65" t="s">
        <v>103</v>
      </c>
      <c r="G62" s="65"/>
      <c r="H62" s="66">
        <f>O62</f>
        <v>0</v>
      </c>
      <c r="O62" s="67">
        <f>SUM(O8:O61)/50</f>
        <v>0</v>
      </c>
    </row>
  </sheetData>
  <sheetProtection algorithmName="SHA-512" hashValue="loYWpYl0hFYG9dJQoPKNS+DoboO5H9N/h2cbnbfasakeLChCADcRdgxqXiDamfL1nIvewjnlxZafD/tpMlzS+g==" saltValue="IVof3iZNkiOwEWyNV1/SjA==" spinCount="100000" sheet="1" objects="1" scenarios="1" selectLockedCells="1"/>
  <mergeCells count="63">
    <mergeCell ref="K59:N59"/>
    <mergeCell ref="K60:N60"/>
    <mergeCell ref="B58:N58"/>
    <mergeCell ref="K54:N54"/>
    <mergeCell ref="K55:N55"/>
    <mergeCell ref="K56:N56"/>
    <mergeCell ref="K57:N57"/>
    <mergeCell ref="B57:H57"/>
    <mergeCell ref="K49:N49"/>
    <mergeCell ref="K50:N50"/>
    <mergeCell ref="K51:N51"/>
    <mergeCell ref="K52:N52"/>
    <mergeCell ref="K53:N53"/>
    <mergeCell ref="K44:N44"/>
    <mergeCell ref="K45:N45"/>
    <mergeCell ref="K46:N46"/>
    <mergeCell ref="K47:N47"/>
    <mergeCell ref="K48:N48"/>
    <mergeCell ref="B38:N38"/>
    <mergeCell ref="K39:N39"/>
    <mergeCell ref="K41:N41"/>
    <mergeCell ref="K42:N42"/>
    <mergeCell ref="K43:N43"/>
    <mergeCell ref="K40:N40"/>
    <mergeCell ref="K35:N35"/>
    <mergeCell ref="K36:N36"/>
    <mergeCell ref="K37:N37"/>
    <mergeCell ref="K30:N30"/>
    <mergeCell ref="K31:N31"/>
    <mergeCell ref="K32:N32"/>
    <mergeCell ref="K33:N33"/>
    <mergeCell ref="K34:N34"/>
    <mergeCell ref="K25:N25"/>
    <mergeCell ref="K26:N26"/>
    <mergeCell ref="K27:N27"/>
    <mergeCell ref="K28:N28"/>
    <mergeCell ref="K29:N29"/>
    <mergeCell ref="K20:N20"/>
    <mergeCell ref="K21:N21"/>
    <mergeCell ref="K22:N22"/>
    <mergeCell ref="K23:N23"/>
    <mergeCell ref="K24:N24"/>
    <mergeCell ref="B20:H20"/>
    <mergeCell ref="B22:H22"/>
    <mergeCell ref="B30:H30"/>
    <mergeCell ref="B36:H36"/>
    <mergeCell ref="K8:N8"/>
    <mergeCell ref="K9:N9"/>
    <mergeCell ref="K10:N10"/>
    <mergeCell ref="K11:N11"/>
    <mergeCell ref="K12:N12"/>
    <mergeCell ref="K13:N13"/>
    <mergeCell ref="K14:N14"/>
    <mergeCell ref="K15:N15"/>
    <mergeCell ref="K16:N16"/>
    <mergeCell ref="K17:N17"/>
    <mergeCell ref="K18:N18"/>
    <mergeCell ref="K19:N19"/>
    <mergeCell ref="A3:N3"/>
    <mergeCell ref="A5:N5"/>
    <mergeCell ref="K6:N6"/>
    <mergeCell ref="A7:N7"/>
    <mergeCell ref="C2:D2"/>
  </mergeCells>
  <phoneticPr fontId="37" type="noConversion"/>
  <pageMargins left="0.25" right="0.25" top="0.75" bottom="0.75" header="0.3" footer="0.3"/>
  <pageSetup paperSize="9" orientation="landscape" r:id="rId1"/>
  <headerFooter>
    <oddHeader>&amp;C&amp;14&amp;K3333CCTraining School Care</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10</vt:i4>
      </vt:variant>
    </vt:vector>
  </HeadingPairs>
  <TitlesOfParts>
    <vt:vector size="20" baseType="lpstr">
      <vt:lpstr>Page Garde</vt:lpstr>
      <vt:lpstr>Intro</vt:lpstr>
      <vt:lpstr>Logigramme</vt:lpstr>
      <vt:lpstr>Cellule de crise</vt:lpstr>
      <vt:lpstr>RH </vt:lpstr>
      <vt:lpstr>Logistique</vt:lpstr>
      <vt:lpstr>Circuit du resident</vt:lpstr>
      <vt:lpstr>Mesures barrieres </vt:lpstr>
      <vt:lpstr>Precautions complementaires</vt:lpstr>
      <vt:lpstr>Resultats</vt:lpstr>
      <vt:lpstr>'Cellule de crise'!Zone_d_impression</vt:lpstr>
      <vt:lpstr>'Circuit du resident'!Zone_d_impression</vt:lpstr>
      <vt:lpstr>Intro!Zone_d_impression</vt:lpstr>
      <vt:lpstr>Logigramme!Zone_d_impression</vt:lpstr>
      <vt:lpstr>Logistique!Zone_d_impression</vt:lpstr>
      <vt:lpstr>'Mesures barrieres '!Zone_d_impression</vt:lpstr>
      <vt:lpstr>'Page Garde'!Zone_d_impression</vt:lpstr>
      <vt:lpstr>'Precautions complementaires'!Zone_d_impression</vt:lpstr>
      <vt:lpstr>Resultats!Zone_d_impression</vt:lpstr>
      <vt:lpstr>'RH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BOMMELAER</dc:creator>
  <cp:lastModifiedBy>BOMMELAER</cp:lastModifiedBy>
  <cp:lastPrinted>2020-04-28T07:36:50Z</cp:lastPrinted>
  <dcterms:created xsi:type="dcterms:W3CDTF">2020-04-22T16:14:36Z</dcterms:created>
  <dcterms:modified xsi:type="dcterms:W3CDTF">2020-04-30T08:04:16Z</dcterms:modified>
</cp:coreProperties>
</file>